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360" activeTab="1"/>
  </bookViews>
  <sheets>
    <sheet name="Земля и люди  март" sheetId="1" r:id="rId1"/>
    <sheet name="Земля и люди апр" sheetId="2" r:id="rId2"/>
  </sheets>
  <externalReferences>
    <externalReference r:id="rId5"/>
  </externalReferences>
  <definedNames>
    <definedName name="Excel_BuiltIn_Print_Area_1" localSheetId="0">'Земля и люди  март'!$A$1:$AT$56</definedName>
    <definedName name="Excel_BuiltIn_Print_Area_1" localSheetId="1">'Земля и люди апр'!$A$1:$AT$55</definedName>
    <definedName name="Excel_BuiltIn_Print_Area_1">#REF!</definedName>
    <definedName name="день" localSheetId="0">'Земля и люди  март'!день</definedName>
    <definedName name="день" localSheetId="1">'Земля и люди апр'!день</definedName>
    <definedName name="день">день</definedName>
    <definedName name="Модуль3.день" localSheetId="0">'Земля и люди  март'!Модуль3.день</definedName>
    <definedName name="Модуль3.день" localSheetId="1">'Земля и люди апр'!Модуль3.день</definedName>
    <definedName name="Модуль3.день">Модуль3.день</definedName>
    <definedName name="немодуль" localSheetId="0">'Земля и люди  март'!немодуль</definedName>
    <definedName name="немодуль" localSheetId="1">'Земля и люди апр'!немодуль</definedName>
    <definedName name="немодуль">немодуль</definedName>
    <definedName name="необойма" localSheetId="0">'Земля и люди  март'!необойма</definedName>
    <definedName name="необойма" localSheetId="1">'Земля и люди апр'!необойма</definedName>
    <definedName name="необойма">необойма</definedName>
    <definedName name="непсср" localSheetId="0">'Земля и люди  март'!непсср</definedName>
    <definedName name="непсср" localSheetId="1">'Земля и люди апр'!непсср</definedName>
    <definedName name="непсср">непсср</definedName>
    <definedName name="неромеко" localSheetId="0">'Земля и люди  март'!неромеко</definedName>
    <definedName name="неромеко" localSheetId="1">'Земля и люди апр'!неромеко</definedName>
    <definedName name="неромеко">неромеко</definedName>
    <definedName name="ночь" localSheetId="0">'Земля и люди  март'!ночь</definedName>
    <definedName name="ночь" localSheetId="1">'Земля и люди апр'!ночь</definedName>
    <definedName name="ночь">ночь</definedName>
    <definedName name="_xlnm.Print_Area" localSheetId="0">'Земля и люди  март'!$A$1:$AT$61</definedName>
    <definedName name="_xlnm.Print_Area" localSheetId="1">'Земля и люди апр'!$A$1:$AT$60</definedName>
    <definedName name="обойма" localSheetId="0">'Земля и люди  март'!обойма</definedName>
    <definedName name="обойма" localSheetId="1">'Земля и люди апр'!обойма</definedName>
    <definedName name="обойма">обойма</definedName>
    <definedName name="ПССР" localSheetId="0">'Земля и люди  март'!ПССР</definedName>
    <definedName name="ПССР" localSheetId="1">'Земля и люди апр'!ПССР</definedName>
    <definedName name="ПССР">ПССР</definedName>
    <definedName name="Рамеко" localSheetId="0">'Земля и люди  март'!Рамеко</definedName>
    <definedName name="Рамеко" localSheetId="1">'Земля и люди апр'!Рамеко</definedName>
    <definedName name="Рамеко">Рамеко</definedName>
  </definedNames>
  <calcPr fullCalcOnLoad="1"/>
</workbook>
</file>

<file path=xl/sharedStrings.xml><?xml version="1.0" encoding="utf-8"?>
<sst xmlns="http://schemas.openxmlformats.org/spreadsheetml/2006/main" count="324" uniqueCount="55">
  <si>
    <r>
      <t xml:space="preserve">"ЗЕМЛЯ И ЛЮДИ"_Партнёр
</t>
    </r>
    <r>
      <rPr>
        <sz val="16"/>
        <rFont val="Tahoma"/>
        <family val="2"/>
      </rPr>
      <t>авторская программа</t>
    </r>
  </si>
  <si>
    <t>Плательщик:</t>
  </si>
  <si>
    <t>№ в архиве</t>
  </si>
  <si>
    <t>Название рекламного материала</t>
  </si>
  <si>
    <t>хр-ж</t>
  </si>
  <si>
    <t>всего вых.</t>
  </si>
  <si>
    <t>Заказчик:</t>
  </si>
  <si>
    <t>№1</t>
  </si>
  <si>
    <t>Бренд:</t>
  </si>
  <si>
    <t>Живица</t>
  </si>
  <si>
    <t>№2</t>
  </si>
  <si>
    <t>Отв.лицо от исполнителя:</t>
  </si>
  <si>
    <t>№3</t>
  </si>
  <si>
    <t xml:space="preserve"> размещение информационного репортажа до 3-х мин. Повтор без производства</t>
  </si>
  <si>
    <t>№4</t>
  </si>
  <si>
    <t>№5</t>
  </si>
  <si>
    <t>№6</t>
  </si>
  <si>
    <t>№7</t>
  </si>
  <si>
    <t>№8</t>
  </si>
  <si>
    <t>Программа:</t>
  </si>
  <si>
    <t>День недели:</t>
  </si>
  <si>
    <t>Время:</t>
  </si>
  <si>
    <t>Базовая  стоимость,
1 сек.</t>
  </si>
  <si>
    <t>Кол-во  выходов</t>
  </si>
  <si>
    <t>Хр-ж</t>
  </si>
  <si>
    <t>Итоговая
стоимость по прайсу</t>
  </si>
  <si>
    <t>пн</t>
  </si>
  <si>
    <t>вт</t>
  </si>
  <si>
    <t>ср</t>
  </si>
  <si>
    <t>чт</t>
  </si>
  <si>
    <t>пт</t>
  </si>
  <si>
    <t>сб</t>
  </si>
  <si>
    <t>вс</t>
  </si>
  <si>
    <t>рекл.блок</t>
  </si>
  <si>
    <t>9:00-17:30</t>
  </si>
  <si>
    <t>17:05</t>
  </si>
  <si>
    <t>:</t>
  </si>
  <si>
    <t>17:30-00:30</t>
  </si>
  <si>
    <t>• В случае изменения ежедневной посекундной сетки вещания телеканала, реклама Заказчика переносится в аналогичные блоки, в соответствии с основными параметрами утвержденного Заказчиком графика трансляции рекламы.</t>
  </si>
  <si>
    <t xml:space="preserve">*возможен перенос даты выхода сюжета по согласованию сторон </t>
  </si>
  <si>
    <t>Исполнитель:</t>
  </si>
  <si>
    <t>11:30</t>
  </si>
  <si>
    <t>15:05</t>
  </si>
  <si>
    <t>9:10</t>
  </si>
  <si>
    <t>Земля и люди в начале</t>
  </si>
  <si>
    <r>
      <t xml:space="preserve">Земля и люди </t>
    </r>
    <r>
      <rPr>
        <b/>
        <u val="single"/>
        <sz val="12"/>
        <rFont val="Tahoma"/>
        <family val="2"/>
      </rPr>
      <t>в конце</t>
    </r>
  </si>
  <si>
    <t>Земля и люди внутри</t>
  </si>
  <si>
    <t xml:space="preserve"> ООО "ОРТОН"/И.С. Новиков/</t>
  </si>
  <si>
    <t>Генеральный директор ООО "РРА-НН" /Л.А. Сучкова/</t>
  </si>
  <si>
    <t>ООО "ОРТОН"</t>
  </si>
  <si>
    <t xml:space="preserve"> ООО "ОРТОН"/И.С.Новиков/</t>
  </si>
  <si>
    <t>ГРАФИК ТРАНСЛЯЦИИ ВИДЕОМАТЕРИАЛОВ В ЭФИРЕ ТЕЛЕРАДИОКОМПАНИИ "ННТВ" / 2015 г.</t>
  </si>
  <si>
    <r>
      <t>заставка Спонсора до 5 сек. и прокат в/</t>
    </r>
    <r>
      <rPr>
        <b/>
        <u val="single"/>
        <sz val="12"/>
        <rFont val="Tahoma"/>
        <family val="2"/>
      </rPr>
      <t>ролика до 20 сек.</t>
    </r>
  </si>
  <si>
    <r>
      <t>заставка Спонсора до 5 сек. и прокат в/</t>
    </r>
    <r>
      <rPr>
        <b/>
        <u val="single"/>
        <sz val="12"/>
        <rFont val="Tahoma"/>
        <family val="2"/>
      </rPr>
      <t>ролика до 30 сек.</t>
    </r>
    <r>
      <rPr>
        <b/>
        <sz val="12"/>
        <rFont val="Tahoma"/>
        <family val="2"/>
      </rPr>
      <t xml:space="preserve"> В конце</t>
    </r>
  </si>
  <si>
    <r>
      <t>заставка Спонсора до 5 сек. и прокат в/</t>
    </r>
    <r>
      <rPr>
        <b/>
        <u val="single"/>
        <sz val="12"/>
        <rFont val="Tahoma"/>
        <family val="2"/>
      </rPr>
      <t>ролика до 10сек. В конце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</si>
</sst>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\s"/>
    <numFmt numFmtId="166" formatCode="mmmm\ yyyy;@"/>
    <numFmt numFmtId="167" formatCode="[$-419]d\ mmm;@"/>
    <numFmt numFmtId="168" formatCode="_-* #,##0.00_р_._-;\-* #,##0.00_р_._-;_-* \-_р_._-;_-@_-"/>
    <numFmt numFmtId="169" formatCode="hh:mm"/>
    <numFmt numFmtId="170" formatCode="0\m"/>
    <numFmt numFmtId="171" formatCode="_-* #,##0.00&quot;р.&quot;_-;\-* #,##0.00&quot;р.&quot;_-;_-* \-??&quot;р.&quot;_-;_-@_-"/>
    <numFmt numFmtId="172" formatCode="#,##0.00&quot;р.&quot;"/>
    <numFmt numFmtId="173" formatCode="[$-F800]dddd\,\ mmmm\ dd\,\ yyyy"/>
    <numFmt numFmtId="174" formatCode="mmm/yyyy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22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sz val="12"/>
      <color indexed="9"/>
      <name val="Tahoma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1" fontId="0" fillId="0" borderId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53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6" fillId="0" borderId="0" xfId="53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53" applyFont="1" applyFill="1" applyAlignment="1" applyProtection="1">
      <alignment/>
      <protection locked="0"/>
    </xf>
    <xf numFmtId="0" fontId="6" fillId="0" borderId="0" xfId="53" applyFont="1" applyFill="1" applyBorder="1" applyAlignment="1" applyProtection="1">
      <alignment/>
      <protection locked="0"/>
    </xf>
    <xf numFmtId="0" fontId="6" fillId="0" borderId="0" xfId="53" applyFont="1" applyFill="1" applyAlignment="1" applyProtection="1">
      <alignment horizontal="right"/>
      <protection locked="0"/>
    </xf>
    <xf numFmtId="164" fontId="6" fillId="0" borderId="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center"/>
      <protection locked="0"/>
    </xf>
    <xf numFmtId="14" fontId="6" fillId="0" borderId="0" xfId="53" applyNumberFormat="1" applyFont="1" applyFill="1" applyBorder="1" applyAlignment="1" applyProtection="1">
      <alignment horizontal="center"/>
      <protection locked="0"/>
    </xf>
    <xf numFmtId="0" fontId="6" fillId="32" borderId="0" xfId="0" applyFont="1" applyFill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8" fillId="0" borderId="10" xfId="53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9" fillId="33" borderId="11" xfId="53" applyFont="1" applyFill="1" applyBorder="1" applyAlignment="1" applyProtection="1">
      <alignment horizontal="center" vertical="center"/>
      <protection locked="0"/>
    </xf>
    <xf numFmtId="0" fontId="9" fillId="33" borderId="12" xfId="53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165" fontId="3" fillId="32" borderId="13" xfId="52" applyNumberFormat="1" applyFont="1" applyFill="1" applyBorder="1" applyAlignment="1" applyProtection="1">
      <alignment horizontal="center" vertical="center"/>
      <protection locked="0"/>
    </xf>
    <xf numFmtId="0" fontId="3" fillId="32" borderId="13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Protection="1">
      <alignment/>
      <protection locked="0"/>
    </xf>
    <xf numFmtId="165" fontId="3" fillId="32" borderId="10" xfId="52" applyNumberFormat="1" applyFont="1" applyFill="1" applyBorder="1" applyAlignment="1" applyProtection="1">
      <alignment horizontal="center" vertical="center"/>
      <protection locked="0"/>
    </xf>
    <xf numFmtId="0" fontId="3" fillId="32" borderId="10" xfId="53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53" applyFont="1" applyFill="1" applyBorder="1" applyAlignment="1" applyProtection="1">
      <alignment wrapText="1"/>
      <protection locked="0"/>
    </xf>
    <xf numFmtId="0" fontId="3" fillId="0" borderId="0" xfId="53" applyFont="1" applyFill="1" applyBorder="1" applyAlignment="1" applyProtection="1">
      <alignment horizontal="right"/>
      <protection locked="0"/>
    </xf>
    <xf numFmtId="166" fontId="3" fillId="0" borderId="0" xfId="53" applyNumberFormat="1" applyFont="1" applyFill="1" applyBorder="1" applyAlignment="1" applyProtection="1">
      <alignment wrapText="1"/>
      <protection locked="0"/>
    </xf>
    <xf numFmtId="0" fontId="3" fillId="0" borderId="0" xfId="53" applyFont="1" applyFill="1" applyBorder="1" applyAlignment="1" applyProtection="1">
      <alignment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3" fillId="0" borderId="0" xfId="53" applyFont="1" applyFill="1" applyBorder="1" applyAlignment="1" applyProtection="1">
      <alignment vertical="center" wrapText="1"/>
      <protection locked="0"/>
    </xf>
    <xf numFmtId="0" fontId="4" fillId="0" borderId="0" xfId="53" applyFont="1" applyFill="1" applyAlignment="1" applyProtection="1">
      <alignment horizontal="center"/>
      <protection locked="0"/>
    </xf>
    <xf numFmtId="0" fontId="13" fillId="0" borderId="0" xfId="53" applyNumberFormat="1" applyFont="1" applyFill="1" applyAlignment="1" applyProtection="1">
      <alignment vertical="center" wrapText="1"/>
      <protection/>
    </xf>
    <xf numFmtId="0" fontId="4" fillId="0" borderId="0" xfId="53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 applyProtection="1">
      <alignment/>
      <protection locked="0"/>
    </xf>
    <xf numFmtId="14" fontId="4" fillId="0" borderId="0" xfId="53" applyNumberFormat="1" applyFont="1" applyFill="1" applyBorder="1" applyAlignment="1" applyProtection="1">
      <alignment horizontal="center"/>
      <protection locked="0"/>
    </xf>
    <xf numFmtId="0" fontId="4" fillId="0" borderId="0" xfId="53" applyFont="1" applyFill="1" applyBorder="1" applyAlignment="1" applyProtection="1">
      <alignment horizontal="center" vertical="center"/>
      <protection locked="0"/>
    </xf>
    <xf numFmtId="1" fontId="4" fillId="0" borderId="0" xfId="52" applyNumberFormat="1" applyFont="1" applyFill="1" applyBorder="1" applyAlignment="1" applyProtection="1">
      <alignment horizontal="center" vertical="center"/>
      <protection locked="0"/>
    </xf>
    <xf numFmtId="0" fontId="4" fillId="0" borderId="0" xfId="53" applyNumberFormat="1" applyFont="1" applyFill="1" applyBorder="1" applyAlignment="1" applyProtection="1">
      <alignment horizontal="center" vertical="center"/>
      <protection locked="0"/>
    </xf>
    <xf numFmtId="167" fontId="3" fillId="0" borderId="14" xfId="53" applyNumberFormat="1" applyFont="1" applyFill="1" applyBorder="1" applyAlignment="1" applyProtection="1">
      <alignment horizontal="center" vertical="top" textRotation="90"/>
      <protection locked="0"/>
    </xf>
    <xf numFmtId="0" fontId="3" fillId="0" borderId="0" xfId="0" applyFont="1" applyAlignment="1" applyProtection="1">
      <alignment/>
      <protection locked="0"/>
    </xf>
    <xf numFmtId="0" fontId="3" fillId="32" borderId="15" xfId="53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3" xfId="53" applyFont="1" applyFill="1" applyBorder="1" applyAlignment="1" applyProtection="1">
      <alignment horizontal="center" vertical="center"/>
      <protection locked="0"/>
    </xf>
    <xf numFmtId="0" fontId="3" fillId="4" borderId="13" xfId="53" applyFont="1" applyFill="1" applyBorder="1" applyAlignment="1" applyProtection="1">
      <alignment horizontal="center" vertical="center"/>
      <protection locked="0"/>
    </xf>
    <xf numFmtId="168" fontId="4" fillId="0" borderId="13" xfId="53" applyNumberFormat="1" applyFont="1" applyFill="1" applyBorder="1" applyAlignment="1" applyProtection="1">
      <alignment horizontal="center"/>
      <protection hidden="1"/>
    </xf>
    <xf numFmtId="1" fontId="4" fillId="0" borderId="13" xfId="53" applyNumberFormat="1" applyFont="1" applyFill="1" applyBorder="1" applyProtection="1">
      <alignment/>
      <protection hidden="1"/>
    </xf>
    <xf numFmtId="4" fontId="4" fillId="0" borderId="16" xfId="53" applyNumberFormat="1" applyFont="1" applyFill="1" applyBorder="1" applyProtection="1">
      <alignment/>
      <protection hidden="1"/>
    </xf>
    <xf numFmtId="0" fontId="3" fillId="4" borderId="10" xfId="53" applyFont="1" applyFill="1" applyBorder="1" applyAlignment="1" applyProtection="1">
      <alignment horizontal="center" vertical="center"/>
      <protection locked="0"/>
    </xf>
    <xf numFmtId="1" fontId="4" fillId="0" borderId="10" xfId="53" applyNumberFormat="1" applyFont="1" applyFill="1" applyBorder="1" applyProtection="1">
      <alignment/>
      <protection hidden="1"/>
    </xf>
    <xf numFmtId="0" fontId="3" fillId="32" borderId="10" xfId="53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8" xfId="53" applyFont="1" applyFill="1" applyBorder="1" applyAlignment="1" applyProtection="1">
      <alignment horizontal="center" vertical="center"/>
      <protection locked="0"/>
    </xf>
    <xf numFmtId="1" fontId="4" fillId="0" borderId="18" xfId="53" applyNumberFormat="1" applyFont="1" applyFill="1" applyBorder="1" applyProtection="1">
      <alignment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4" xfId="53" applyFont="1" applyFill="1" applyBorder="1" applyAlignment="1" applyProtection="1">
      <alignment horizontal="center" vertical="center"/>
      <protection locked="0"/>
    </xf>
    <xf numFmtId="0" fontId="3" fillId="4" borderId="14" xfId="53" applyFont="1" applyFill="1" applyBorder="1" applyAlignment="1" applyProtection="1">
      <alignment horizontal="center" vertical="center"/>
      <protection locked="0"/>
    </xf>
    <xf numFmtId="168" fontId="4" fillId="0" borderId="19" xfId="53" applyNumberFormat="1" applyFont="1" applyFill="1" applyBorder="1" applyAlignment="1" applyProtection="1">
      <alignment horizontal="center"/>
      <protection hidden="1"/>
    </xf>
    <xf numFmtId="1" fontId="4" fillId="0" borderId="14" xfId="53" applyNumberFormat="1" applyFont="1" applyFill="1" applyBorder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0" borderId="13" xfId="53" applyFont="1" applyFill="1" applyBorder="1" applyAlignment="1" applyProtection="1">
      <alignment horizontal="center" vertical="center"/>
      <protection locked="0"/>
    </xf>
    <xf numFmtId="169" fontId="9" fillId="0" borderId="20" xfId="53" applyNumberFormat="1" applyFont="1" applyFill="1" applyBorder="1" applyAlignment="1" applyProtection="1">
      <alignment/>
      <protection locked="0"/>
    </xf>
    <xf numFmtId="169" fontId="9" fillId="0" borderId="21" xfId="53" applyNumberFormat="1" applyFont="1" applyFill="1" applyBorder="1" applyAlignment="1" applyProtection="1">
      <alignment/>
      <protection locked="0"/>
    </xf>
    <xf numFmtId="169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3" applyNumberFormat="1" applyFont="1" applyFill="1" applyBorder="1" applyAlignment="1" applyProtection="1">
      <alignment horizontal="right" vertical="center"/>
      <protection locked="0"/>
    </xf>
    <xf numFmtId="0" fontId="3" fillId="0" borderId="11" xfId="53" applyNumberFormat="1" applyFont="1" applyFill="1" applyBorder="1" applyAlignment="1" applyProtection="1">
      <alignment horizontal="right" vertical="center"/>
      <protection hidden="1"/>
    </xf>
    <xf numFmtId="1" fontId="3" fillId="0" borderId="11" xfId="53" applyNumberFormat="1" applyFont="1" applyFill="1" applyBorder="1" applyAlignment="1" applyProtection="1">
      <alignment horizontal="right" vertical="center"/>
      <protection hidden="1"/>
    </xf>
    <xf numFmtId="3" fontId="3" fillId="0" borderId="11" xfId="53" applyNumberFormat="1" applyFont="1" applyFill="1" applyBorder="1" applyAlignment="1" applyProtection="1">
      <alignment horizontal="right" vertical="center"/>
      <protection hidden="1"/>
    </xf>
    <xf numFmtId="4" fontId="3" fillId="0" borderId="22" xfId="53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Fill="1" applyBorder="1" applyAlignment="1" applyProtection="1">
      <alignment horizontal="left"/>
      <protection locked="0"/>
    </xf>
    <xf numFmtId="0" fontId="4" fillId="0" borderId="0" xfId="53" applyFont="1" applyFill="1" applyBorder="1" applyAlignment="1" applyProtection="1">
      <alignment vertical="center" wrapText="1"/>
      <protection locked="0"/>
    </xf>
    <xf numFmtId="1" fontId="4" fillId="0" borderId="0" xfId="53" applyNumberFormat="1" applyFont="1" applyFill="1" applyBorder="1" applyAlignment="1" applyProtection="1">
      <alignment horizontal="center"/>
      <protection locked="0"/>
    </xf>
    <xf numFmtId="1" fontId="3" fillId="0" borderId="0" xfId="53" applyNumberFormat="1" applyFont="1" applyFill="1" applyBorder="1" applyAlignment="1" applyProtection="1">
      <alignment/>
      <protection locked="0"/>
    </xf>
    <xf numFmtId="170" fontId="3" fillId="0" borderId="0" xfId="0" applyNumberFormat="1" applyFont="1" applyAlignment="1" applyProtection="1">
      <alignment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locked="0"/>
    </xf>
    <xf numFmtId="0" fontId="3" fillId="0" borderId="0" xfId="53" applyFont="1" applyFill="1" applyAlignment="1" applyProtection="1">
      <alignment horizontal="left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171" fontId="3" fillId="0" borderId="0" xfId="42" applyFont="1" applyFill="1" applyBorder="1" applyAlignment="1" applyProtection="1">
      <alignment/>
      <protection locked="0"/>
    </xf>
    <xf numFmtId="171" fontId="4" fillId="0" borderId="0" xfId="53" applyNumberFormat="1" applyFont="1" applyFill="1" applyBorder="1" applyAlignment="1" applyProtection="1">
      <alignment horizontal="center"/>
      <protection locked="0"/>
    </xf>
    <xf numFmtId="0" fontId="4" fillId="0" borderId="0" xfId="53" applyFont="1" applyFill="1" applyAlignment="1" applyProtection="1">
      <alignment vertical="center" wrapText="1"/>
      <protection locked="0"/>
    </xf>
    <xf numFmtId="3" fontId="4" fillId="32" borderId="23" xfId="53" applyNumberFormat="1" applyFont="1" applyFill="1" applyBorder="1" applyAlignment="1" applyProtection="1">
      <alignment horizontal="right"/>
      <protection hidden="1"/>
    </xf>
    <xf numFmtId="10" fontId="3" fillId="0" borderId="0" xfId="53" applyNumberFormat="1" applyFont="1" applyFill="1" applyBorder="1" applyAlignment="1" applyProtection="1">
      <alignment wrapText="1"/>
      <protection locked="0"/>
    </xf>
    <xf numFmtId="3" fontId="4" fillId="32" borderId="24" xfId="42" applyNumberFormat="1" applyFont="1" applyFill="1" applyBorder="1" applyAlignment="1" applyProtection="1">
      <alignment horizontal="right"/>
      <protection hidden="1"/>
    </xf>
    <xf numFmtId="0" fontId="3" fillId="0" borderId="0" xfId="53" applyFont="1" applyFill="1" applyAlignment="1" applyProtection="1">
      <alignment horizontal="right"/>
      <protection locked="0"/>
    </xf>
    <xf numFmtId="172" fontId="3" fillId="32" borderId="24" xfId="42" applyNumberFormat="1" applyFont="1" applyFill="1" applyBorder="1" applyAlignment="1" applyProtection="1">
      <alignment horizontal="center"/>
      <protection hidden="1"/>
    </xf>
    <xf numFmtId="9" fontId="3" fillId="0" borderId="0" xfId="53" applyNumberFormat="1" applyFont="1" applyFill="1" applyBorder="1" applyAlignment="1" applyProtection="1">
      <alignment wrapText="1"/>
      <protection locked="0"/>
    </xf>
    <xf numFmtId="9" fontId="4" fillId="32" borderId="24" xfId="57" applyFont="1" applyFill="1" applyBorder="1" applyAlignment="1" applyProtection="1">
      <alignment horizontal="right"/>
      <protection hidden="1"/>
    </xf>
    <xf numFmtId="0" fontId="3" fillId="0" borderId="0" xfId="53" applyFont="1" applyFill="1" applyBorder="1" applyAlignment="1" applyProtection="1">
      <alignment horizontal="left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172" fontId="3" fillId="33" borderId="24" xfId="53" applyNumberFormat="1" applyFont="1" applyFill="1" applyBorder="1" applyAlignment="1" applyProtection="1">
      <alignment horizontal="center"/>
      <protection hidden="1"/>
    </xf>
    <xf numFmtId="4" fontId="4" fillId="0" borderId="0" xfId="53" applyNumberFormat="1" applyFont="1" applyFill="1" applyBorder="1" applyAlignment="1" applyProtection="1">
      <alignment/>
      <protection locked="0"/>
    </xf>
    <xf numFmtId="0" fontId="4" fillId="0" borderId="0" xfId="53" applyFont="1" applyFill="1" applyBorder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/>
      <protection locked="0"/>
    </xf>
    <xf numFmtId="0" fontId="8" fillId="0" borderId="0" xfId="53" applyFont="1" applyFill="1" applyProtection="1">
      <alignment/>
      <protection locked="0"/>
    </xf>
    <xf numFmtId="0" fontId="8" fillId="0" borderId="0" xfId="53" applyFont="1" applyFill="1" applyAlignment="1" applyProtection="1">
      <alignment vertical="center" wrapText="1"/>
      <protection locked="0"/>
    </xf>
    <xf numFmtId="0" fontId="8" fillId="0" borderId="0" xfId="53" applyFont="1" applyFill="1" applyAlignment="1" applyProtection="1">
      <alignment horizontal="right"/>
      <protection locked="0"/>
    </xf>
    <xf numFmtId="0" fontId="8" fillId="0" borderId="0" xfId="53" applyFont="1" applyFill="1" applyBorder="1" applyProtection="1">
      <alignment/>
      <protection locked="0"/>
    </xf>
    <xf numFmtId="0" fontId="8" fillId="0" borderId="0" xfId="53" applyFont="1" applyFill="1" applyAlignment="1" applyProtection="1">
      <alignment horizontal="left"/>
      <protection locked="0"/>
    </xf>
    <xf numFmtId="0" fontId="8" fillId="0" borderId="0" xfId="53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32" borderId="17" xfId="53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4" fillId="32" borderId="24" xfId="57" applyNumberFormat="1" applyFont="1" applyFill="1" applyBorder="1" applyAlignment="1" applyProtection="1">
      <alignment horizontal="right"/>
      <protection hidden="1"/>
    </xf>
    <xf numFmtId="0" fontId="3" fillId="34" borderId="10" xfId="53" applyFont="1" applyFill="1" applyBorder="1" applyAlignment="1" applyProtection="1">
      <alignment horizontal="center" vertical="center"/>
      <protection locked="0"/>
    </xf>
    <xf numFmtId="0" fontId="3" fillId="34" borderId="18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" borderId="10" xfId="53" applyFont="1" applyFill="1" applyBorder="1" applyAlignment="1" applyProtection="1">
      <alignment horizontal="center" vertical="center"/>
      <protection locked="0"/>
    </xf>
    <xf numFmtId="0" fontId="3" fillId="36" borderId="10" xfId="53" applyFont="1" applyFill="1" applyBorder="1" applyAlignment="1" applyProtection="1">
      <alignment horizontal="center" vertical="center"/>
      <protection locked="0"/>
    </xf>
    <xf numFmtId="0" fontId="3" fillId="36" borderId="17" xfId="53" applyFont="1" applyFill="1" applyBorder="1" applyAlignment="1" applyProtection="1">
      <alignment horizontal="center" vertical="center"/>
      <protection locked="0"/>
    </xf>
    <xf numFmtId="0" fontId="3" fillId="36" borderId="18" xfId="53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17" xfId="0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/>
      <protection locked="0"/>
    </xf>
    <xf numFmtId="0" fontId="3" fillId="0" borderId="23" xfId="53" applyFont="1" applyFill="1" applyBorder="1" applyAlignment="1" applyProtection="1">
      <alignment horizontal="center" vertical="center" wrapText="1"/>
      <protection hidden="1"/>
    </xf>
    <xf numFmtId="0" fontId="3" fillId="0" borderId="25" xfId="53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right"/>
      <protection hidden="1"/>
    </xf>
    <xf numFmtId="0" fontId="3" fillId="32" borderId="27" xfId="0" applyFont="1" applyFill="1" applyBorder="1" applyAlignment="1" applyProtection="1">
      <alignment horizontal="right"/>
      <protection hidden="1"/>
    </xf>
    <xf numFmtId="0" fontId="3" fillId="32" borderId="10" xfId="0" applyFont="1" applyFill="1" applyBorder="1" applyAlignment="1" applyProtection="1">
      <alignment horizontal="right"/>
      <protection hidden="1"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0" fontId="3" fillId="32" borderId="28" xfId="0" applyFont="1" applyFill="1" applyBorder="1" applyAlignment="1" applyProtection="1">
      <alignment horizontal="right"/>
      <protection hidden="1"/>
    </xf>
    <xf numFmtId="0" fontId="3" fillId="32" borderId="29" xfId="0" applyFont="1" applyFill="1" applyBorder="1" applyAlignment="1" applyProtection="1">
      <alignment horizontal="right"/>
      <protection hidden="1"/>
    </xf>
    <xf numFmtId="0" fontId="3" fillId="32" borderId="14" xfId="0" applyFont="1" applyFill="1" applyBorder="1" applyAlignment="1" applyProtection="1">
      <alignment horizontal="right"/>
      <protection hidden="1"/>
    </xf>
    <xf numFmtId="0" fontId="3" fillId="0" borderId="14" xfId="53" applyFont="1" applyFill="1" applyBorder="1" applyAlignment="1" applyProtection="1">
      <alignment horizontal="center" vertical="center" wrapText="1"/>
      <protection hidden="1"/>
    </xf>
    <xf numFmtId="0" fontId="3" fillId="0" borderId="15" xfId="53" applyFont="1" applyFill="1" applyBorder="1" applyAlignment="1" applyProtection="1">
      <alignment horizontal="center" vertical="center" wrapText="1"/>
      <protection hidden="1"/>
    </xf>
    <xf numFmtId="0" fontId="3" fillId="33" borderId="28" xfId="53" applyFont="1" applyFill="1" applyBorder="1" applyAlignment="1" applyProtection="1">
      <alignment horizontal="center" vertical="center" wrapText="1"/>
      <protection locked="0"/>
    </xf>
    <xf numFmtId="0" fontId="3" fillId="33" borderId="30" xfId="53" applyFont="1" applyFill="1" applyBorder="1" applyAlignment="1" applyProtection="1">
      <alignment horizontal="center" vertical="center" wrapText="1"/>
      <protection locked="0"/>
    </xf>
    <xf numFmtId="0" fontId="3" fillId="33" borderId="31" xfId="53" applyFont="1" applyFill="1" applyBorder="1" applyAlignment="1" applyProtection="1">
      <alignment horizontal="center" vertical="center" wrapText="1"/>
      <protection locked="0"/>
    </xf>
    <xf numFmtId="0" fontId="3" fillId="33" borderId="32" xfId="53" applyFont="1" applyFill="1" applyBorder="1" applyAlignment="1" applyProtection="1">
      <alignment horizontal="center" vertical="center" wrapText="1"/>
      <protection locked="0"/>
    </xf>
    <xf numFmtId="0" fontId="3" fillId="33" borderId="33" xfId="53" applyFont="1" applyFill="1" applyBorder="1" applyAlignment="1" applyProtection="1">
      <alignment horizontal="center" vertical="center" wrapText="1"/>
      <protection locked="0"/>
    </xf>
    <xf numFmtId="0" fontId="3" fillId="33" borderId="34" xfId="53" applyFont="1" applyFill="1" applyBorder="1" applyAlignment="1" applyProtection="1">
      <alignment horizontal="center" vertical="center" wrapText="1"/>
      <protection locked="0"/>
    </xf>
    <xf numFmtId="0" fontId="3" fillId="33" borderId="35" xfId="53" applyFont="1" applyFill="1" applyBorder="1" applyAlignment="1" applyProtection="1">
      <alignment horizontal="center" vertical="center" wrapText="1"/>
      <protection locked="0"/>
    </xf>
    <xf numFmtId="0" fontId="3" fillId="33" borderId="36" xfId="53" applyFont="1" applyFill="1" applyBorder="1" applyAlignment="1" applyProtection="1">
      <alignment horizontal="center" vertical="center" wrapText="1"/>
      <protection locked="0"/>
    </xf>
    <xf numFmtId="0" fontId="3" fillId="33" borderId="14" xfId="53" applyFont="1" applyFill="1" applyBorder="1" applyAlignment="1" applyProtection="1">
      <alignment horizontal="center" vertical="center" wrapText="1"/>
      <protection locked="0"/>
    </xf>
    <xf numFmtId="0" fontId="3" fillId="33" borderId="15" xfId="53" applyFont="1" applyFill="1" applyBorder="1" applyAlignment="1" applyProtection="1">
      <alignment horizontal="center" vertical="center" wrapText="1"/>
      <protection locked="0"/>
    </xf>
    <xf numFmtId="0" fontId="3" fillId="0" borderId="19" xfId="53" applyFont="1" applyFill="1" applyBorder="1" applyAlignment="1" applyProtection="1">
      <alignment horizontal="center" vertical="center" wrapText="1"/>
      <protection hidden="1"/>
    </xf>
    <xf numFmtId="0" fontId="3" fillId="0" borderId="37" xfId="53" applyFont="1" applyFill="1" applyBorder="1" applyAlignment="1" applyProtection="1">
      <alignment horizontal="center" vertical="center" wrapText="1"/>
      <protection hidden="1"/>
    </xf>
    <xf numFmtId="0" fontId="3" fillId="32" borderId="10" xfId="53" applyFont="1" applyFill="1" applyBorder="1" applyAlignment="1" applyProtection="1">
      <alignment horizontal="left"/>
      <protection locked="0"/>
    </xf>
    <xf numFmtId="0" fontId="8" fillId="0" borderId="10" xfId="53" applyFont="1" applyFill="1" applyBorder="1" applyAlignment="1" applyProtection="1">
      <alignment horizontal="center"/>
      <protection locked="0"/>
    </xf>
    <xf numFmtId="0" fontId="3" fillId="3" borderId="10" xfId="53" applyFont="1" applyFill="1" applyBorder="1" applyAlignment="1" applyProtection="1">
      <alignment horizontal="left"/>
      <protection locked="0"/>
    </xf>
    <xf numFmtId="0" fontId="3" fillId="33" borderId="13" xfId="53" applyFont="1" applyFill="1" applyBorder="1" applyAlignment="1" applyProtection="1">
      <alignment horizontal="center" vertical="center" wrapText="1"/>
      <protection locked="0"/>
    </xf>
    <xf numFmtId="0" fontId="3" fillId="34" borderId="10" xfId="53" applyFont="1" applyFill="1" applyBorder="1" applyAlignment="1" applyProtection="1">
      <alignment horizontal="left"/>
      <protection locked="0"/>
    </xf>
    <xf numFmtId="0" fontId="6" fillId="0" borderId="0" xfId="53" applyFont="1" applyFill="1" applyBorder="1" applyAlignment="1" applyProtection="1">
      <alignment horizontal="left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9" fillId="37" borderId="20" xfId="53" applyFont="1" applyFill="1" applyBorder="1" applyAlignment="1" applyProtection="1">
      <alignment horizontal="center" vertical="center"/>
      <protection locked="0"/>
    </xf>
    <xf numFmtId="0" fontId="9" fillId="37" borderId="11" xfId="53" applyFont="1" applyFill="1" applyBorder="1" applyAlignment="1" applyProtection="1">
      <alignment horizontal="center" vertical="center"/>
      <protection locked="0"/>
    </xf>
    <xf numFmtId="0" fontId="9" fillId="33" borderId="11" xfId="53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3" fillId="35" borderId="13" xfId="53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ЧЛ - N" xfId="52"/>
    <cellStyle name="Обычный_ЧЛ - 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19050</xdr:colOff>
      <xdr:row>5</xdr:row>
      <xdr:rowOff>104775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28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19050</xdr:colOff>
      <xdr:row>5</xdr:row>
      <xdr:rowOff>104775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8289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erver\F\&#1050;&#1086;&#1084;&#1084;&#1077;&#1088;&#1095;&#1077;&#1089;&#1082;&#1080;&#1081;%20&#1086;&#1090;&#1076;&#1077;&#1083;\&#1056;&#1045;&#1050;&#1051;&#1040;&#1052;&#1040;%202015%20&#1043;&#1054;&#1044;\&#1052;&#1077;&#1076;&#1080;&#1072;&#1087;&#1083;&#1072;&#1085;&#1099;%20&#1089;&#1086;&#1075;&#1083;&#1072;&#1089;&#1086;&#1074;&#1072;&#1085;&#1085;&#1099;&#1077;\&#1043;&#1088;&#1072;&#1092;&#1080;&#1082;_&#1053;&#1053;&#1058;&#1042;_&#1057;&#1087;&#1086;&#1085;&#1089;&#1086;&#1088;_&#1047;&#1077;&#1084;&#1083;&#1103;%20&#1080;%20&#1083;&#1102;&#1076;&#1080;_%20&#1041;&#1045;&#1047;%205%20&#1057;&#1045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емля и люди"/>
      <sheetName val="Земля и люди  окт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1"/>
  <sheetViews>
    <sheetView view="pageBreakPreview" zoomScale="66" zoomScaleNormal="70" zoomScaleSheetLayoutView="66" zoomScalePageLayoutView="0" workbookViewId="0" topLeftCell="A7">
      <selection activeCell="AT34" sqref="AT34"/>
    </sheetView>
  </sheetViews>
  <sheetFormatPr defaultColWidth="9.00390625" defaultRowHeight="12.75"/>
  <cols>
    <col min="1" max="1" width="37.625" style="4" customWidth="1"/>
    <col min="2" max="8" width="4.125" style="4" customWidth="1"/>
    <col min="9" max="9" width="17.875" style="2" customWidth="1"/>
    <col min="10" max="42" width="4.875" style="4" customWidth="1"/>
    <col min="43" max="43" width="15.00390625" style="4" customWidth="1"/>
    <col min="44" max="44" width="12.875" style="4" customWidth="1"/>
    <col min="45" max="45" width="14.125" style="4" customWidth="1"/>
    <col min="46" max="46" width="20.625" style="4" customWidth="1"/>
    <col min="47" max="16384" width="9.00390625" style="4" customWidth="1"/>
  </cols>
  <sheetData>
    <row r="1" spans="1:143" s="5" customFormat="1" ht="27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 t="s">
        <v>51</v>
      </c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14" customFormat="1" ht="18.75" customHeight="1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1"/>
      <c r="O2" s="1"/>
      <c r="P2" s="1"/>
      <c r="Q2" s="1"/>
      <c r="R2" s="1"/>
      <c r="S2" s="1"/>
      <c r="T2" s="9"/>
      <c r="U2" s="9"/>
      <c r="V2" s="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65"/>
      <c r="AK2" s="165"/>
      <c r="AL2" s="8"/>
      <c r="AM2" s="8"/>
      <c r="AN2" s="8"/>
      <c r="AO2" s="8"/>
      <c r="AP2" s="9"/>
      <c r="AQ2" s="10"/>
      <c r="AR2" s="11"/>
      <c r="AS2" s="12"/>
      <c r="AT2" s="1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23.25" customHeight="1">
      <c r="A3" s="4"/>
      <c r="B3" s="4"/>
      <c r="C3" s="4"/>
      <c r="D3" s="4"/>
      <c r="E3" s="4"/>
      <c r="F3" s="4"/>
      <c r="G3" s="4"/>
      <c r="H3" s="4"/>
      <c r="I3" s="2"/>
      <c r="J3" s="4"/>
      <c r="K3" s="4"/>
      <c r="L3" s="4"/>
      <c r="M3" s="4"/>
      <c r="N3" s="1"/>
      <c r="O3" s="1"/>
      <c r="P3" s="1"/>
      <c r="Q3" s="1"/>
      <c r="R3" s="1"/>
      <c r="S3" s="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15"/>
      <c r="AR3" s="15"/>
      <c r="AS3" s="15"/>
      <c r="AT3" s="1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23.25" customHeight="1">
      <c r="A4" s="4"/>
      <c r="B4" s="4"/>
      <c r="C4" s="4"/>
      <c r="D4" s="4"/>
      <c r="E4" s="4"/>
      <c r="F4" s="4"/>
      <c r="G4" s="4"/>
      <c r="H4" s="4"/>
      <c r="I4" s="2"/>
      <c r="J4" s="4"/>
      <c r="K4" s="4"/>
      <c r="L4" s="4"/>
      <c r="M4" s="4"/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5"/>
      <c r="AR4" s="15"/>
      <c r="AS4" s="15"/>
      <c r="AT4" s="17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23.25" customHeight="1" thickBot="1">
      <c r="A5" s="4"/>
      <c r="B5" s="4"/>
      <c r="C5" s="4"/>
      <c r="D5" s="4"/>
      <c r="E5" s="4"/>
      <c r="F5" s="4"/>
      <c r="G5" s="4"/>
      <c r="H5" s="4"/>
      <c r="I5" s="2"/>
      <c r="J5" s="4"/>
      <c r="K5" s="4"/>
      <c r="L5" s="4"/>
      <c r="M5" s="4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5"/>
      <c r="AR5" s="15"/>
      <c r="AS5" s="15"/>
      <c r="AT5" s="17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46.5" customHeight="1" thickBot="1">
      <c r="A6" s="4"/>
      <c r="B6" s="4"/>
      <c r="C6" s="4"/>
      <c r="D6" s="4"/>
      <c r="E6" s="4"/>
      <c r="F6" s="4"/>
      <c r="G6" s="4"/>
      <c r="H6" s="4"/>
      <c r="I6" s="2"/>
      <c r="J6" s="4"/>
      <c r="K6" s="4"/>
      <c r="L6" s="4"/>
      <c r="M6" s="4"/>
      <c r="N6" s="1"/>
      <c r="O6" s="1"/>
      <c r="P6" s="1"/>
      <c r="Q6" s="1"/>
      <c r="R6" s="1"/>
      <c r="S6" s="1"/>
      <c r="T6" s="18"/>
      <c r="U6" s="18"/>
      <c r="V6" s="18"/>
      <c r="W6" s="18"/>
      <c r="X6" s="18"/>
      <c r="Y6" s="18"/>
      <c r="Z6" s="18"/>
      <c r="AA6" s="166" t="s">
        <v>0</v>
      </c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8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46" ht="24.75" customHeight="1" thickBot="1">
      <c r="A7" s="19" t="s">
        <v>1</v>
      </c>
      <c r="B7" s="161" t="s">
        <v>49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20"/>
      <c r="T7" s="20"/>
      <c r="U7" s="20"/>
      <c r="V7" s="20"/>
      <c r="AA7" s="169" t="s">
        <v>2</v>
      </c>
      <c r="AB7" s="170"/>
      <c r="AC7" s="170"/>
      <c r="AD7" s="170"/>
      <c r="AE7" s="170"/>
      <c r="AF7" s="170"/>
      <c r="AG7" s="171" t="s">
        <v>3</v>
      </c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21" t="s">
        <v>4</v>
      </c>
      <c r="AT7" s="22" t="s">
        <v>5</v>
      </c>
    </row>
    <row r="8" spans="1:46" ht="34.5" customHeight="1">
      <c r="A8" s="19" t="s">
        <v>6</v>
      </c>
      <c r="B8" s="161" t="s">
        <v>49</v>
      </c>
      <c r="C8" s="161"/>
      <c r="D8" s="161"/>
      <c r="E8" s="161"/>
      <c r="F8" s="161"/>
      <c r="G8" s="161"/>
      <c r="H8" s="161"/>
      <c r="I8" s="161"/>
      <c r="J8" s="172"/>
      <c r="K8" s="172"/>
      <c r="L8" s="172"/>
      <c r="M8" s="172"/>
      <c r="N8" s="172"/>
      <c r="O8" s="172"/>
      <c r="P8" s="172"/>
      <c r="Q8" s="172"/>
      <c r="R8" s="172"/>
      <c r="S8" s="20"/>
      <c r="T8" s="20"/>
      <c r="U8" s="20"/>
      <c r="V8" s="20"/>
      <c r="W8" s="1"/>
      <c r="X8" s="1"/>
      <c r="Y8" s="23"/>
      <c r="Z8" s="1"/>
      <c r="AA8" s="173" t="s">
        <v>7</v>
      </c>
      <c r="AB8" s="173"/>
      <c r="AC8" s="173"/>
      <c r="AD8" s="173"/>
      <c r="AE8" s="173"/>
      <c r="AF8" s="173"/>
      <c r="AG8" s="163" t="s">
        <v>52</v>
      </c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24">
        <v>25</v>
      </c>
      <c r="AT8" s="25">
        <f>COUNTIF($J$19:$AP$45,"=1")</f>
        <v>16</v>
      </c>
    </row>
    <row r="9" spans="1:46" ht="30" customHeight="1">
      <c r="A9" s="19" t="s">
        <v>8</v>
      </c>
      <c r="B9" s="161" t="s">
        <v>9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20"/>
      <c r="T9" s="20"/>
      <c r="U9" s="20"/>
      <c r="V9" s="20"/>
      <c r="Z9" s="26"/>
      <c r="AA9" s="162" t="s">
        <v>10</v>
      </c>
      <c r="AB9" s="162"/>
      <c r="AC9" s="162"/>
      <c r="AD9" s="162"/>
      <c r="AE9" s="162"/>
      <c r="AF9" s="162"/>
      <c r="AG9" s="163" t="s">
        <v>53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27">
        <v>35</v>
      </c>
      <c r="AT9" s="28">
        <f>COUNTIF($J$19:$AP$45,"=2")</f>
        <v>16</v>
      </c>
    </row>
    <row r="10" spans="1:46" ht="31.5" customHeight="1">
      <c r="A10" s="19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0"/>
      <c r="T10" s="20"/>
      <c r="U10" s="20"/>
      <c r="V10" s="20"/>
      <c r="AA10" s="164" t="s">
        <v>12</v>
      </c>
      <c r="AB10" s="164"/>
      <c r="AC10" s="164"/>
      <c r="AD10" s="164"/>
      <c r="AE10" s="164"/>
      <c r="AF10" s="164"/>
      <c r="AG10" s="142" t="s">
        <v>13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27"/>
      <c r="AT10" s="28">
        <f>COUNTIF($J$19:$AP$45,"=3")</f>
        <v>4</v>
      </c>
    </row>
    <row r="11" spans="9:46" ht="24.75" customHeight="1">
      <c r="I11" s="29"/>
      <c r="J11" s="30"/>
      <c r="K11" s="30"/>
      <c r="L11" s="30"/>
      <c r="M11" s="30"/>
      <c r="N11" s="30"/>
      <c r="O11" s="30"/>
      <c r="P11" s="30"/>
      <c r="Q11" s="31"/>
      <c r="AA11" s="160" t="s">
        <v>14</v>
      </c>
      <c r="AB11" s="160"/>
      <c r="AC11" s="160"/>
      <c r="AD11" s="160"/>
      <c r="AE11" s="160"/>
      <c r="AF11" s="160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27"/>
      <c r="AT11" s="28">
        <f>COUNTIF($J$19:$AP$45,"=4")</f>
        <v>0</v>
      </c>
    </row>
    <row r="12" spans="1:46" ht="24.75" customHeight="1" hidden="1">
      <c r="A12" s="32"/>
      <c r="B12" s="32"/>
      <c r="C12" s="32"/>
      <c r="D12" s="32"/>
      <c r="E12" s="32"/>
      <c r="F12" s="32"/>
      <c r="G12" s="32"/>
      <c r="H12" s="32"/>
      <c r="I12" s="29"/>
      <c r="J12" s="30"/>
      <c r="K12" s="30"/>
      <c r="L12" s="30"/>
      <c r="M12" s="30"/>
      <c r="N12" s="30"/>
      <c r="O12" s="30"/>
      <c r="P12" s="30"/>
      <c r="Q12" s="31"/>
      <c r="AA12" s="160" t="s">
        <v>15</v>
      </c>
      <c r="AB12" s="160"/>
      <c r="AC12" s="160"/>
      <c r="AD12" s="160"/>
      <c r="AE12" s="160"/>
      <c r="AF12" s="160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27"/>
      <c r="AT12" s="28">
        <f>COUNTIF($J$19:$AP$45,"=5")</f>
        <v>0</v>
      </c>
    </row>
    <row r="13" spans="9:46" ht="24.75" customHeight="1" hidden="1">
      <c r="I13" s="29"/>
      <c r="J13" s="30"/>
      <c r="K13" s="30"/>
      <c r="L13" s="30"/>
      <c r="M13" s="30"/>
      <c r="N13" s="30"/>
      <c r="O13" s="30"/>
      <c r="P13" s="30"/>
      <c r="Q13" s="33"/>
      <c r="R13" s="34"/>
      <c r="S13" s="34"/>
      <c r="T13" s="34"/>
      <c r="U13" s="34"/>
      <c r="V13" s="34"/>
      <c r="W13" s="34"/>
      <c r="X13" s="34"/>
      <c r="Y13" s="34"/>
      <c r="Z13" s="35"/>
      <c r="AA13" s="160" t="s">
        <v>16</v>
      </c>
      <c r="AB13" s="160"/>
      <c r="AC13" s="160"/>
      <c r="AD13" s="160"/>
      <c r="AE13" s="160"/>
      <c r="AF13" s="160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27"/>
      <c r="AT13" s="28">
        <f>COUNTIF($J$19:$AP$45,"=6")</f>
        <v>0</v>
      </c>
    </row>
    <row r="14" spans="9:46" ht="24.75" customHeight="1" hidden="1">
      <c r="I14" s="36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7"/>
      <c r="AA14" s="160" t="s">
        <v>17</v>
      </c>
      <c r="AB14" s="160"/>
      <c r="AC14" s="160"/>
      <c r="AD14" s="160"/>
      <c r="AE14" s="160"/>
      <c r="AF14" s="160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27"/>
      <c r="AT14" s="28">
        <f>COUNTIF($J$19:$AP$45,"=7")</f>
        <v>0</v>
      </c>
    </row>
    <row r="15" spans="26:46" ht="24.75" customHeight="1" hidden="1">
      <c r="Z15" s="37"/>
      <c r="AA15" s="160" t="s">
        <v>18</v>
      </c>
      <c r="AB15" s="160"/>
      <c r="AC15" s="160"/>
      <c r="AD15" s="160"/>
      <c r="AE15" s="160"/>
      <c r="AF15" s="160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27"/>
      <c r="AT15" s="28">
        <f>COUNTIF($J$19:$AP$45,"=8")</f>
        <v>0</v>
      </c>
    </row>
    <row r="16" spans="9:46" ht="25.5" customHeight="1" thickBot="1">
      <c r="I16" s="38">
        <f>MONTH(J17)</f>
        <v>3</v>
      </c>
      <c r="J16" s="26"/>
      <c r="K16" s="26"/>
      <c r="L16" s="26"/>
      <c r="M16" s="37"/>
      <c r="N16" s="39"/>
      <c r="O16" s="39"/>
      <c r="P16" s="40"/>
      <c r="Q16" s="41"/>
      <c r="R16" s="42"/>
      <c r="S16" s="40"/>
      <c r="T16" s="40"/>
      <c r="U16" s="40"/>
      <c r="V16" s="40"/>
      <c r="W16" s="40"/>
      <c r="X16" s="40"/>
      <c r="Y16" s="40"/>
      <c r="Z16" s="35"/>
      <c r="AA16" s="39"/>
      <c r="AB16" s="35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45"/>
      <c r="AS16" s="43"/>
      <c r="AT16" s="39"/>
    </row>
    <row r="17" spans="1:46" s="47" customFormat="1" ht="49.5" customHeight="1">
      <c r="A17" s="148" t="s">
        <v>19</v>
      </c>
      <c r="B17" s="150" t="s">
        <v>20</v>
      </c>
      <c r="C17" s="151"/>
      <c r="D17" s="151"/>
      <c r="E17" s="151"/>
      <c r="F17" s="151"/>
      <c r="G17" s="151"/>
      <c r="H17" s="152"/>
      <c r="I17" s="156" t="s">
        <v>21</v>
      </c>
      <c r="J17" s="46">
        <v>42065</v>
      </c>
      <c r="K17" s="46">
        <v>42066</v>
      </c>
      <c r="L17" s="46">
        <v>42067</v>
      </c>
      <c r="M17" s="46">
        <v>42068</v>
      </c>
      <c r="N17" s="46">
        <v>42069</v>
      </c>
      <c r="O17" s="46">
        <v>42070</v>
      </c>
      <c r="P17" s="46">
        <v>42071</v>
      </c>
      <c r="Q17" s="46">
        <v>42072</v>
      </c>
      <c r="R17" s="46">
        <v>42073</v>
      </c>
      <c r="S17" s="46">
        <v>42074</v>
      </c>
      <c r="T17" s="46">
        <v>42075</v>
      </c>
      <c r="U17" s="46">
        <v>42076</v>
      </c>
      <c r="V17" s="46">
        <v>42077</v>
      </c>
      <c r="W17" s="46">
        <v>42078</v>
      </c>
      <c r="X17" s="46">
        <v>42079</v>
      </c>
      <c r="Y17" s="46">
        <v>42080</v>
      </c>
      <c r="Z17" s="46">
        <v>42081</v>
      </c>
      <c r="AA17" s="46">
        <v>42082</v>
      </c>
      <c r="AB17" s="46">
        <v>42083</v>
      </c>
      <c r="AC17" s="46">
        <v>42084</v>
      </c>
      <c r="AD17" s="46">
        <v>42085</v>
      </c>
      <c r="AE17" s="46">
        <v>42086</v>
      </c>
      <c r="AF17" s="46">
        <v>42087</v>
      </c>
      <c r="AG17" s="46">
        <v>42088</v>
      </c>
      <c r="AH17" s="46">
        <v>42089</v>
      </c>
      <c r="AI17" s="46">
        <v>42090</v>
      </c>
      <c r="AJ17" s="46">
        <v>42091</v>
      </c>
      <c r="AK17" s="46">
        <v>42092</v>
      </c>
      <c r="AL17" s="46">
        <v>42093</v>
      </c>
      <c r="AM17" s="46">
        <v>42094</v>
      </c>
      <c r="AN17" s="46"/>
      <c r="AO17" s="46"/>
      <c r="AP17" s="46"/>
      <c r="AQ17" s="158" t="s">
        <v>22</v>
      </c>
      <c r="AR17" s="146" t="s">
        <v>23</v>
      </c>
      <c r="AS17" s="146" t="s">
        <v>24</v>
      </c>
      <c r="AT17" s="137" t="s">
        <v>25</v>
      </c>
    </row>
    <row r="18" spans="1:46" s="47" customFormat="1" ht="17.25" customHeight="1" thickBot="1">
      <c r="A18" s="149"/>
      <c r="B18" s="153"/>
      <c r="C18" s="154"/>
      <c r="D18" s="154"/>
      <c r="E18" s="154"/>
      <c r="F18" s="154"/>
      <c r="G18" s="154"/>
      <c r="H18" s="155"/>
      <c r="I18" s="157"/>
      <c r="J18" s="48" t="s">
        <v>26</v>
      </c>
      <c r="K18" s="48" t="s">
        <v>27</v>
      </c>
      <c r="L18" s="48" t="s">
        <v>28</v>
      </c>
      <c r="M18" s="48" t="s">
        <v>29</v>
      </c>
      <c r="N18" s="48" t="s">
        <v>30</v>
      </c>
      <c r="O18" s="48" t="s">
        <v>31</v>
      </c>
      <c r="P18" s="48" t="s">
        <v>32</v>
      </c>
      <c r="Q18" s="48" t="s">
        <v>26</v>
      </c>
      <c r="R18" s="48" t="s">
        <v>27</v>
      </c>
      <c r="S18" s="48" t="s">
        <v>28</v>
      </c>
      <c r="T18" s="48" t="s">
        <v>29</v>
      </c>
      <c r="U18" s="48" t="s">
        <v>30</v>
      </c>
      <c r="V18" s="48" t="s">
        <v>31</v>
      </c>
      <c r="W18" s="48" t="s">
        <v>32</v>
      </c>
      <c r="X18" s="48" t="s">
        <v>26</v>
      </c>
      <c r="Y18" s="48" t="s">
        <v>27</v>
      </c>
      <c r="Z18" s="48" t="s">
        <v>28</v>
      </c>
      <c r="AA18" s="48" t="s">
        <v>29</v>
      </c>
      <c r="AB18" s="48" t="s">
        <v>30</v>
      </c>
      <c r="AC18" s="48" t="s">
        <v>31</v>
      </c>
      <c r="AD18" s="48" t="s">
        <v>32</v>
      </c>
      <c r="AE18" s="48" t="s">
        <v>26</v>
      </c>
      <c r="AF18" s="48" t="s">
        <v>27</v>
      </c>
      <c r="AG18" s="48" t="s">
        <v>28</v>
      </c>
      <c r="AH18" s="48" t="s">
        <v>29</v>
      </c>
      <c r="AI18" s="48" t="s">
        <v>30</v>
      </c>
      <c r="AJ18" s="48" t="s">
        <v>31</v>
      </c>
      <c r="AK18" s="48" t="s">
        <v>32</v>
      </c>
      <c r="AL18" s="48" t="s">
        <v>26</v>
      </c>
      <c r="AM18" s="48" t="s">
        <v>27</v>
      </c>
      <c r="AN18" s="48" t="s">
        <v>28</v>
      </c>
      <c r="AO18" s="48" t="s">
        <v>29</v>
      </c>
      <c r="AP18" s="48" t="s">
        <v>30</v>
      </c>
      <c r="AQ18" s="159"/>
      <c r="AR18" s="147"/>
      <c r="AS18" s="147"/>
      <c r="AT18" s="138"/>
    </row>
    <row r="19" spans="1:46" ht="24" customHeight="1" hidden="1">
      <c r="A19" s="49" t="s">
        <v>33</v>
      </c>
      <c r="B19" s="50"/>
      <c r="C19" s="50"/>
      <c r="D19" s="50"/>
      <c r="E19" s="50"/>
      <c r="F19" s="50"/>
      <c r="G19" s="51"/>
      <c r="H19" s="51"/>
      <c r="I19" s="52" t="s">
        <v>34</v>
      </c>
      <c r="J19" s="53"/>
      <c r="K19" s="53"/>
      <c r="L19" s="53"/>
      <c r="M19" s="53"/>
      <c r="N19" s="53"/>
      <c r="O19" s="54"/>
      <c r="P19" s="54"/>
      <c r="Q19" s="53"/>
      <c r="R19" s="53"/>
      <c r="S19" s="53"/>
      <c r="T19" s="53"/>
      <c r="U19" s="53"/>
      <c r="V19" s="54"/>
      <c r="W19" s="54"/>
      <c r="X19" s="53"/>
      <c r="Y19" s="53"/>
      <c r="Z19" s="53"/>
      <c r="AA19" s="53"/>
      <c r="AB19" s="53"/>
      <c r="AC19" s="54"/>
      <c r="AD19" s="54"/>
      <c r="AE19" s="53"/>
      <c r="AF19" s="53"/>
      <c r="AG19" s="53"/>
      <c r="AH19" s="53"/>
      <c r="AI19" s="53"/>
      <c r="AJ19" s="54"/>
      <c r="AK19" s="54"/>
      <c r="AL19" s="53"/>
      <c r="AM19" s="53"/>
      <c r="AN19" s="53"/>
      <c r="AO19" s="53"/>
      <c r="AP19" s="53"/>
      <c r="AQ19" s="55">
        <f>2520/60</f>
        <v>42</v>
      </c>
      <c r="AR19" s="56">
        <f aca="true" t="shared" si="0" ref="AR19:AR45">(COUNTIF(J19:AP19,"=1"))+(COUNTIF(J19:AP19,"=2"))+(COUNTIF(J19:AP19,"=3"))+(COUNTIF(J19:AP19,"=4"))+(COUNTIF(J19:AP19,"=5"))+(COUNTIF(J19:AP19,"=6"))+(COUNTIF(J19:AP19,"=7"))+(COUNTIF(J19:AP19,"=8"))</f>
        <v>0</v>
      </c>
      <c r="AS19" s="56">
        <f aca="true" t="shared" si="1" ref="AS19:AS45">(COUNTIF(J19:AP19,"=1"))*$AS$8+(COUNTIF(J19:AP19,"=2"))*$AS$9+(COUNTIF(J19:AP19,"=3"))*$AS$10+(COUNTIF(J19:AP19,"=4"))*$AS$11+(COUNTIF(J19:AP19,"=5"))*$AS$12+(COUNTIF(J19:AP19,"=6"))*$AS$13+(COUNTIF(J19:AP19,"=7"))*$AS$14+(COUNTIF(J19:AP19,"=8"))*$AS$15</f>
        <v>0</v>
      </c>
      <c r="AT19" s="57">
        <f aca="true" t="shared" si="2" ref="AT19:AT45">AQ19*AS19</f>
        <v>0</v>
      </c>
    </row>
    <row r="20" spans="1:46" ht="24" customHeight="1" hidden="1">
      <c r="A20" s="49" t="s">
        <v>33</v>
      </c>
      <c r="B20" s="50"/>
      <c r="C20" s="50"/>
      <c r="D20" s="50"/>
      <c r="E20" s="50"/>
      <c r="F20" s="50"/>
      <c r="G20" s="51"/>
      <c r="H20" s="51"/>
      <c r="I20" s="52" t="s">
        <v>34</v>
      </c>
      <c r="J20" s="53"/>
      <c r="K20" s="53"/>
      <c r="L20" s="53"/>
      <c r="M20" s="53"/>
      <c r="N20" s="53"/>
      <c r="O20" s="58"/>
      <c r="P20" s="58"/>
      <c r="Q20" s="53"/>
      <c r="R20" s="53"/>
      <c r="S20" s="53"/>
      <c r="T20" s="53"/>
      <c r="U20" s="53"/>
      <c r="V20" s="58"/>
      <c r="W20" s="58"/>
      <c r="X20" s="53"/>
      <c r="Y20" s="53"/>
      <c r="Z20" s="53"/>
      <c r="AA20" s="53"/>
      <c r="AB20" s="53"/>
      <c r="AC20" s="58"/>
      <c r="AD20" s="58"/>
      <c r="AE20" s="53"/>
      <c r="AF20" s="53"/>
      <c r="AG20" s="53"/>
      <c r="AH20" s="53"/>
      <c r="AI20" s="53"/>
      <c r="AJ20" s="58"/>
      <c r="AK20" s="58"/>
      <c r="AL20" s="53"/>
      <c r="AM20" s="53"/>
      <c r="AN20" s="53"/>
      <c r="AO20" s="53"/>
      <c r="AP20" s="53"/>
      <c r="AQ20" s="55">
        <f>2520/60</f>
        <v>42</v>
      </c>
      <c r="AR20" s="59">
        <f t="shared" si="0"/>
        <v>0</v>
      </c>
      <c r="AS20" s="59">
        <f t="shared" si="1"/>
        <v>0</v>
      </c>
      <c r="AT20" s="57">
        <f t="shared" si="2"/>
        <v>0</v>
      </c>
    </row>
    <row r="21" spans="1:46" ht="24" customHeight="1" hidden="1">
      <c r="A21" s="49" t="s">
        <v>33</v>
      </c>
      <c r="B21" s="50"/>
      <c r="C21" s="50"/>
      <c r="D21" s="50"/>
      <c r="E21" s="50"/>
      <c r="F21" s="50"/>
      <c r="G21" s="51"/>
      <c r="H21" s="51"/>
      <c r="I21" s="52" t="s">
        <v>34</v>
      </c>
      <c r="J21" s="53"/>
      <c r="K21" s="53"/>
      <c r="L21" s="53"/>
      <c r="M21" s="53"/>
      <c r="N21" s="53"/>
      <c r="O21" s="58"/>
      <c r="P21" s="58"/>
      <c r="Q21" s="53"/>
      <c r="R21" s="53"/>
      <c r="S21" s="53"/>
      <c r="T21" s="53"/>
      <c r="U21" s="53"/>
      <c r="V21" s="58"/>
      <c r="W21" s="58"/>
      <c r="X21" s="53"/>
      <c r="Y21" s="53"/>
      <c r="Z21" s="53"/>
      <c r="AA21" s="53"/>
      <c r="AB21" s="53"/>
      <c r="AC21" s="58"/>
      <c r="AD21" s="58"/>
      <c r="AE21" s="53"/>
      <c r="AF21" s="53"/>
      <c r="AG21" s="53"/>
      <c r="AH21" s="53"/>
      <c r="AI21" s="53"/>
      <c r="AJ21" s="58"/>
      <c r="AK21" s="58"/>
      <c r="AL21" s="53"/>
      <c r="AM21" s="53"/>
      <c r="AN21" s="53"/>
      <c r="AO21" s="53"/>
      <c r="AP21" s="53"/>
      <c r="AQ21" s="55">
        <f>2520/60</f>
        <v>42</v>
      </c>
      <c r="AR21" s="59">
        <f t="shared" si="0"/>
        <v>0</v>
      </c>
      <c r="AS21" s="59">
        <f t="shared" si="1"/>
        <v>0</v>
      </c>
      <c r="AT21" s="57">
        <f t="shared" si="2"/>
        <v>0</v>
      </c>
    </row>
    <row r="22" spans="1:46" ht="24" customHeight="1" hidden="1">
      <c r="A22" s="49" t="s">
        <v>33</v>
      </c>
      <c r="B22" s="50"/>
      <c r="C22" s="50"/>
      <c r="D22" s="50"/>
      <c r="E22" s="50"/>
      <c r="F22" s="50"/>
      <c r="G22" s="51"/>
      <c r="H22" s="51"/>
      <c r="I22" s="52" t="s">
        <v>34</v>
      </c>
      <c r="J22" s="53"/>
      <c r="K22" s="53"/>
      <c r="L22" s="53"/>
      <c r="M22" s="53"/>
      <c r="N22" s="53"/>
      <c r="O22" s="58"/>
      <c r="P22" s="58"/>
      <c r="Q22" s="53"/>
      <c r="R22" s="53"/>
      <c r="S22" s="53"/>
      <c r="T22" s="53"/>
      <c r="U22" s="53"/>
      <c r="V22" s="58"/>
      <c r="W22" s="58"/>
      <c r="X22" s="53"/>
      <c r="Y22" s="53"/>
      <c r="Z22" s="53"/>
      <c r="AA22" s="53"/>
      <c r="AB22" s="53"/>
      <c r="AC22" s="58"/>
      <c r="AD22" s="58"/>
      <c r="AE22" s="53"/>
      <c r="AF22" s="53"/>
      <c r="AG22" s="53"/>
      <c r="AH22" s="53"/>
      <c r="AI22" s="53"/>
      <c r="AJ22" s="58"/>
      <c r="AK22" s="58"/>
      <c r="AL22" s="53"/>
      <c r="AM22" s="53"/>
      <c r="AN22" s="53"/>
      <c r="AO22" s="53"/>
      <c r="AP22" s="53"/>
      <c r="AQ22" s="55">
        <f>2520/60</f>
        <v>42</v>
      </c>
      <c r="AR22" s="59">
        <f t="shared" si="0"/>
        <v>0</v>
      </c>
      <c r="AS22" s="59">
        <f t="shared" si="1"/>
        <v>0</v>
      </c>
      <c r="AT22" s="57">
        <f t="shared" si="2"/>
        <v>0</v>
      </c>
    </row>
    <row r="23" spans="1:46" ht="24" customHeight="1" hidden="1">
      <c r="A23" s="49" t="s">
        <v>33</v>
      </c>
      <c r="B23" s="50"/>
      <c r="C23" s="50"/>
      <c r="D23" s="50"/>
      <c r="E23" s="50"/>
      <c r="F23" s="50"/>
      <c r="G23" s="51"/>
      <c r="H23" s="51"/>
      <c r="I23" s="52" t="s">
        <v>34</v>
      </c>
      <c r="J23" s="60"/>
      <c r="K23" s="53"/>
      <c r="L23" s="53"/>
      <c r="M23" s="60"/>
      <c r="N23" s="60"/>
      <c r="O23" s="58"/>
      <c r="P23" s="58"/>
      <c r="Q23" s="60"/>
      <c r="R23" s="53"/>
      <c r="S23" s="53"/>
      <c r="T23" s="60"/>
      <c r="U23" s="60"/>
      <c r="V23" s="58"/>
      <c r="W23" s="58"/>
      <c r="X23" s="60"/>
      <c r="Y23" s="60"/>
      <c r="Z23" s="60"/>
      <c r="AA23" s="60"/>
      <c r="AB23" s="60"/>
      <c r="AC23" s="58"/>
      <c r="AD23" s="58"/>
      <c r="AE23" s="60"/>
      <c r="AF23" s="53"/>
      <c r="AG23" s="53"/>
      <c r="AH23" s="60"/>
      <c r="AI23" s="60"/>
      <c r="AJ23" s="58"/>
      <c r="AK23" s="58"/>
      <c r="AL23" s="60"/>
      <c r="AM23" s="60"/>
      <c r="AN23" s="60"/>
      <c r="AO23" s="60"/>
      <c r="AP23" s="60"/>
      <c r="AQ23" s="55">
        <f>2520/60</f>
        <v>42</v>
      </c>
      <c r="AR23" s="59">
        <f t="shared" si="0"/>
        <v>0</v>
      </c>
      <c r="AS23" s="59">
        <f t="shared" si="1"/>
        <v>0</v>
      </c>
      <c r="AT23" s="57">
        <f t="shared" si="2"/>
        <v>0</v>
      </c>
    </row>
    <row r="24" spans="1:46" ht="24" customHeight="1">
      <c r="A24" s="61" t="s">
        <v>44</v>
      </c>
      <c r="B24" s="50"/>
      <c r="C24" s="50"/>
      <c r="D24" s="50"/>
      <c r="E24" s="50" t="s">
        <v>29</v>
      </c>
      <c r="F24" s="50"/>
      <c r="G24" s="131"/>
      <c r="H24" s="131"/>
      <c r="I24" s="52" t="s">
        <v>41</v>
      </c>
      <c r="J24" s="60"/>
      <c r="K24" s="60"/>
      <c r="L24" s="60"/>
      <c r="M24" s="126">
        <v>1</v>
      </c>
      <c r="N24" s="60"/>
      <c r="O24" s="128"/>
      <c r="P24" s="128"/>
      <c r="Q24" s="60"/>
      <c r="R24" s="60"/>
      <c r="S24" s="60"/>
      <c r="T24" s="126">
        <v>1</v>
      </c>
      <c r="U24" s="60"/>
      <c r="V24" s="128"/>
      <c r="W24" s="128"/>
      <c r="X24" s="60"/>
      <c r="Y24" s="60"/>
      <c r="Z24" s="60"/>
      <c r="AA24" s="126">
        <v>1</v>
      </c>
      <c r="AB24" s="60"/>
      <c r="AC24" s="128"/>
      <c r="AD24" s="128"/>
      <c r="AE24" s="60"/>
      <c r="AF24" s="60"/>
      <c r="AG24" s="60"/>
      <c r="AH24" s="126">
        <v>1</v>
      </c>
      <c r="AI24" s="60"/>
      <c r="AJ24" s="128"/>
      <c r="AK24" s="128"/>
      <c r="AL24" s="60"/>
      <c r="AM24" s="60"/>
      <c r="AN24" s="60"/>
      <c r="AO24" s="60"/>
      <c r="AP24" s="60"/>
      <c r="AQ24" s="55"/>
      <c r="AR24" s="59">
        <f t="shared" si="0"/>
        <v>4</v>
      </c>
      <c r="AS24" s="59"/>
      <c r="AT24" s="57">
        <f t="shared" si="2"/>
        <v>0</v>
      </c>
    </row>
    <row r="25" spans="1:46" ht="24" customHeight="1">
      <c r="A25" s="61" t="s">
        <v>45</v>
      </c>
      <c r="B25" s="50"/>
      <c r="C25" s="50"/>
      <c r="D25" s="50"/>
      <c r="E25" s="50" t="s">
        <v>29</v>
      </c>
      <c r="F25" s="50"/>
      <c r="G25" s="131"/>
      <c r="H25" s="131"/>
      <c r="I25" s="52" t="s">
        <v>41</v>
      </c>
      <c r="J25" s="60"/>
      <c r="K25" s="60"/>
      <c r="L25" s="60"/>
      <c r="M25" s="127">
        <v>2</v>
      </c>
      <c r="N25" s="60"/>
      <c r="O25" s="128"/>
      <c r="P25" s="128"/>
      <c r="Q25" s="60"/>
      <c r="R25" s="60"/>
      <c r="S25" s="60"/>
      <c r="T25" s="127">
        <v>2</v>
      </c>
      <c r="U25" s="60"/>
      <c r="V25" s="128"/>
      <c r="W25" s="128"/>
      <c r="X25" s="60"/>
      <c r="Y25" s="60"/>
      <c r="Z25" s="60"/>
      <c r="AA25" s="127">
        <v>2</v>
      </c>
      <c r="AB25" s="60"/>
      <c r="AC25" s="128"/>
      <c r="AD25" s="128"/>
      <c r="AE25" s="60"/>
      <c r="AF25" s="60"/>
      <c r="AG25" s="60"/>
      <c r="AH25" s="127">
        <v>2</v>
      </c>
      <c r="AI25" s="60"/>
      <c r="AJ25" s="128"/>
      <c r="AK25" s="128"/>
      <c r="AL25" s="60"/>
      <c r="AM25" s="60"/>
      <c r="AN25" s="60"/>
      <c r="AO25" s="60"/>
      <c r="AP25" s="60"/>
      <c r="AQ25" s="55"/>
      <c r="AR25" s="59">
        <f t="shared" si="0"/>
        <v>4</v>
      </c>
      <c r="AS25" s="59"/>
      <c r="AT25" s="57">
        <f t="shared" si="2"/>
        <v>0</v>
      </c>
    </row>
    <row r="26" spans="1:46" ht="24" customHeight="1">
      <c r="A26" s="61" t="s">
        <v>46</v>
      </c>
      <c r="B26" s="50"/>
      <c r="C26" s="50"/>
      <c r="D26" s="50"/>
      <c r="E26" s="50" t="s">
        <v>29</v>
      </c>
      <c r="F26" s="50"/>
      <c r="G26" s="131"/>
      <c r="H26" s="131"/>
      <c r="I26" s="52" t="s">
        <v>41</v>
      </c>
      <c r="J26" s="60"/>
      <c r="K26" s="60"/>
      <c r="L26" s="60"/>
      <c r="M26" s="60"/>
      <c r="N26" s="60"/>
      <c r="O26" s="128"/>
      <c r="P26" s="128"/>
      <c r="Q26" s="60"/>
      <c r="R26" s="60"/>
      <c r="S26" s="60"/>
      <c r="T26" s="124">
        <v>3</v>
      </c>
      <c r="U26" s="60"/>
      <c r="V26" s="128"/>
      <c r="W26" s="128"/>
      <c r="X26" s="60"/>
      <c r="Y26" s="60"/>
      <c r="Z26" s="60"/>
      <c r="AA26" s="60"/>
      <c r="AB26" s="60"/>
      <c r="AC26" s="128"/>
      <c r="AD26" s="128"/>
      <c r="AE26" s="60"/>
      <c r="AF26" s="60"/>
      <c r="AG26" s="60"/>
      <c r="AH26" s="60"/>
      <c r="AI26" s="60"/>
      <c r="AJ26" s="128"/>
      <c r="AK26" s="128"/>
      <c r="AL26" s="60"/>
      <c r="AM26" s="60"/>
      <c r="AN26" s="60"/>
      <c r="AO26" s="60"/>
      <c r="AP26" s="60"/>
      <c r="AQ26" s="55"/>
      <c r="AR26" s="59">
        <v>1</v>
      </c>
      <c r="AS26" s="59"/>
      <c r="AT26" s="57">
        <f t="shared" si="2"/>
        <v>0</v>
      </c>
    </row>
    <row r="27" spans="1:46" ht="24" customHeight="1">
      <c r="A27" s="61" t="s">
        <v>44</v>
      </c>
      <c r="B27" s="50"/>
      <c r="C27" s="50"/>
      <c r="D27" s="50"/>
      <c r="E27" s="50"/>
      <c r="F27" s="50" t="s">
        <v>30</v>
      </c>
      <c r="G27" s="131"/>
      <c r="H27" s="131"/>
      <c r="I27" s="52" t="s">
        <v>42</v>
      </c>
      <c r="J27" s="60"/>
      <c r="K27" s="60"/>
      <c r="L27" s="60"/>
      <c r="M27" s="60"/>
      <c r="N27" s="126">
        <v>1</v>
      </c>
      <c r="O27" s="128"/>
      <c r="P27" s="128"/>
      <c r="Q27" s="60"/>
      <c r="R27" s="60"/>
      <c r="S27" s="60"/>
      <c r="T27" s="60"/>
      <c r="U27" s="126">
        <v>1</v>
      </c>
      <c r="V27" s="128"/>
      <c r="W27" s="128"/>
      <c r="X27" s="60"/>
      <c r="Y27" s="60"/>
      <c r="Z27" s="60"/>
      <c r="AA27" s="60"/>
      <c r="AB27" s="126">
        <v>1</v>
      </c>
      <c r="AC27" s="128"/>
      <c r="AD27" s="128"/>
      <c r="AE27" s="60"/>
      <c r="AF27" s="60"/>
      <c r="AG27" s="60"/>
      <c r="AH27" s="60"/>
      <c r="AI27" s="126">
        <v>1</v>
      </c>
      <c r="AJ27" s="128"/>
      <c r="AK27" s="128"/>
      <c r="AL27" s="60"/>
      <c r="AM27" s="60"/>
      <c r="AN27" s="60"/>
      <c r="AO27" s="60"/>
      <c r="AP27" s="60"/>
      <c r="AQ27" s="55"/>
      <c r="AR27" s="59">
        <f t="shared" si="0"/>
        <v>4</v>
      </c>
      <c r="AS27" s="59"/>
      <c r="AT27" s="57">
        <f t="shared" si="2"/>
        <v>0</v>
      </c>
    </row>
    <row r="28" spans="1:46" ht="24" customHeight="1">
      <c r="A28" s="61" t="s">
        <v>45</v>
      </c>
      <c r="B28" s="50"/>
      <c r="C28" s="50"/>
      <c r="D28" s="50"/>
      <c r="E28" s="50"/>
      <c r="F28" s="50" t="s">
        <v>30</v>
      </c>
      <c r="G28" s="131"/>
      <c r="H28" s="131"/>
      <c r="I28" s="52" t="s">
        <v>42</v>
      </c>
      <c r="J28" s="60"/>
      <c r="K28" s="60"/>
      <c r="L28" s="60"/>
      <c r="M28" s="60"/>
      <c r="N28" s="127">
        <v>2</v>
      </c>
      <c r="O28" s="128"/>
      <c r="P28" s="128"/>
      <c r="Q28" s="60"/>
      <c r="R28" s="60"/>
      <c r="S28" s="60"/>
      <c r="T28" s="60"/>
      <c r="U28" s="127">
        <v>2</v>
      </c>
      <c r="V28" s="128"/>
      <c r="W28" s="128"/>
      <c r="X28" s="60"/>
      <c r="Y28" s="60"/>
      <c r="Z28" s="60"/>
      <c r="AA28" s="60"/>
      <c r="AB28" s="127">
        <v>2</v>
      </c>
      <c r="AC28" s="128"/>
      <c r="AD28" s="128"/>
      <c r="AE28" s="60"/>
      <c r="AF28" s="60"/>
      <c r="AG28" s="60"/>
      <c r="AH28" s="60"/>
      <c r="AI28" s="127">
        <v>2</v>
      </c>
      <c r="AJ28" s="128"/>
      <c r="AK28" s="128"/>
      <c r="AL28" s="60"/>
      <c r="AM28" s="60"/>
      <c r="AN28" s="60"/>
      <c r="AO28" s="60"/>
      <c r="AP28" s="60"/>
      <c r="AQ28" s="55"/>
      <c r="AR28" s="59">
        <f t="shared" si="0"/>
        <v>4</v>
      </c>
      <c r="AS28" s="59"/>
      <c r="AT28" s="57">
        <f t="shared" si="2"/>
        <v>0</v>
      </c>
    </row>
    <row r="29" spans="1:46" ht="24" customHeight="1">
      <c r="A29" s="61" t="s">
        <v>46</v>
      </c>
      <c r="B29" s="50"/>
      <c r="C29" s="50"/>
      <c r="D29" s="50"/>
      <c r="E29" s="50"/>
      <c r="F29" s="50" t="s">
        <v>30</v>
      </c>
      <c r="G29" s="131"/>
      <c r="H29" s="131"/>
      <c r="I29" s="52" t="s">
        <v>42</v>
      </c>
      <c r="J29" s="60"/>
      <c r="K29" s="60"/>
      <c r="L29" s="60"/>
      <c r="M29" s="60"/>
      <c r="N29" s="60"/>
      <c r="O29" s="128"/>
      <c r="P29" s="128"/>
      <c r="Q29" s="60"/>
      <c r="R29" s="60"/>
      <c r="S29" s="60"/>
      <c r="T29" s="60"/>
      <c r="U29" s="124">
        <v>3</v>
      </c>
      <c r="V29" s="128"/>
      <c r="W29" s="128"/>
      <c r="X29" s="60"/>
      <c r="Y29" s="60"/>
      <c r="Z29" s="60"/>
      <c r="AA29" s="60"/>
      <c r="AB29" s="60"/>
      <c r="AC29" s="128"/>
      <c r="AD29" s="128"/>
      <c r="AE29" s="60"/>
      <c r="AF29" s="60"/>
      <c r="AG29" s="60"/>
      <c r="AH29" s="60"/>
      <c r="AI29" s="60"/>
      <c r="AJ29" s="128"/>
      <c r="AK29" s="128"/>
      <c r="AL29" s="60"/>
      <c r="AM29" s="60"/>
      <c r="AN29" s="60"/>
      <c r="AO29" s="60"/>
      <c r="AP29" s="60"/>
      <c r="AQ29" s="55"/>
      <c r="AR29" s="59">
        <v>1</v>
      </c>
      <c r="AS29" s="59"/>
      <c r="AT29" s="57">
        <f t="shared" si="2"/>
        <v>0</v>
      </c>
    </row>
    <row r="30" spans="1:46" ht="24" customHeight="1">
      <c r="A30" s="61" t="s">
        <v>44</v>
      </c>
      <c r="B30" s="50"/>
      <c r="C30" s="50"/>
      <c r="D30" s="50"/>
      <c r="E30" s="50"/>
      <c r="F30" s="50"/>
      <c r="G30" s="131" t="s">
        <v>31</v>
      </c>
      <c r="H30" s="131"/>
      <c r="I30" s="52" t="s">
        <v>43</v>
      </c>
      <c r="J30" s="60"/>
      <c r="K30" s="60"/>
      <c r="L30" s="60"/>
      <c r="M30" s="60"/>
      <c r="N30" s="60"/>
      <c r="O30" s="126">
        <v>1</v>
      </c>
      <c r="P30" s="128"/>
      <c r="Q30" s="60"/>
      <c r="R30" s="60"/>
      <c r="S30" s="60"/>
      <c r="T30" s="60"/>
      <c r="U30" s="60"/>
      <c r="V30" s="126">
        <v>1</v>
      </c>
      <c r="W30" s="128"/>
      <c r="X30" s="60"/>
      <c r="Y30" s="60"/>
      <c r="Z30" s="60"/>
      <c r="AA30" s="60"/>
      <c r="AB30" s="60"/>
      <c r="AC30" s="126">
        <v>1</v>
      </c>
      <c r="AD30" s="128"/>
      <c r="AE30" s="60"/>
      <c r="AF30" s="60"/>
      <c r="AG30" s="60"/>
      <c r="AH30" s="60"/>
      <c r="AI30" s="60"/>
      <c r="AJ30" s="128"/>
      <c r="AK30" s="126">
        <v>1</v>
      </c>
      <c r="AL30" s="60"/>
      <c r="AM30" s="60"/>
      <c r="AN30" s="60"/>
      <c r="AO30" s="60"/>
      <c r="AP30" s="60"/>
      <c r="AQ30" s="55"/>
      <c r="AR30" s="59">
        <f t="shared" si="0"/>
        <v>4</v>
      </c>
      <c r="AS30" s="59"/>
      <c r="AT30" s="57">
        <f t="shared" si="2"/>
        <v>0</v>
      </c>
    </row>
    <row r="31" spans="1:46" ht="24" customHeight="1">
      <c r="A31" s="61" t="s">
        <v>45</v>
      </c>
      <c r="B31" s="50"/>
      <c r="C31" s="50"/>
      <c r="D31" s="50"/>
      <c r="E31" s="50"/>
      <c r="F31" s="50"/>
      <c r="G31" s="131" t="s">
        <v>31</v>
      </c>
      <c r="H31" s="131"/>
      <c r="I31" s="52" t="s">
        <v>43</v>
      </c>
      <c r="J31" s="60"/>
      <c r="K31" s="60"/>
      <c r="L31" s="60"/>
      <c r="M31" s="60"/>
      <c r="N31" s="60"/>
      <c r="O31" s="127">
        <v>2</v>
      </c>
      <c r="P31" s="128"/>
      <c r="Q31" s="60"/>
      <c r="R31" s="60"/>
      <c r="S31" s="60"/>
      <c r="T31" s="60"/>
      <c r="U31" s="60"/>
      <c r="V31" s="127">
        <v>2</v>
      </c>
      <c r="W31" s="128"/>
      <c r="X31" s="60"/>
      <c r="Y31" s="60"/>
      <c r="Z31" s="60"/>
      <c r="AA31" s="60"/>
      <c r="AB31" s="60"/>
      <c r="AC31" s="127">
        <v>2</v>
      </c>
      <c r="AD31" s="128"/>
      <c r="AE31" s="60"/>
      <c r="AF31" s="60"/>
      <c r="AG31" s="60"/>
      <c r="AH31" s="60"/>
      <c r="AI31" s="60"/>
      <c r="AJ31" s="128"/>
      <c r="AK31" s="127">
        <v>2</v>
      </c>
      <c r="AL31" s="60"/>
      <c r="AM31" s="60"/>
      <c r="AN31" s="60"/>
      <c r="AO31" s="60"/>
      <c r="AP31" s="60"/>
      <c r="AQ31" s="55"/>
      <c r="AR31" s="59">
        <f t="shared" si="0"/>
        <v>4</v>
      </c>
      <c r="AS31" s="59"/>
      <c r="AT31" s="57">
        <f t="shared" si="2"/>
        <v>0</v>
      </c>
    </row>
    <row r="32" spans="1:46" ht="24" customHeight="1">
      <c r="A32" s="61" t="s">
        <v>46</v>
      </c>
      <c r="B32" s="50"/>
      <c r="C32" s="50"/>
      <c r="D32" s="50"/>
      <c r="E32" s="50"/>
      <c r="F32" s="50"/>
      <c r="G32" s="131" t="s">
        <v>31</v>
      </c>
      <c r="H32" s="131"/>
      <c r="I32" s="52" t="s">
        <v>43</v>
      </c>
      <c r="J32" s="60"/>
      <c r="K32" s="60"/>
      <c r="L32" s="60"/>
      <c r="M32" s="60"/>
      <c r="N32" s="60"/>
      <c r="O32" s="128"/>
      <c r="P32" s="128"/>
      <c r="Q32" s="60"/>
      <c r="R32" s="60"/>
      <c r="S32" s="60"/>
      <c r="T32" s="60"/>
      <c r="U32" s="60"/>
      <c r="V32" s="124">
        <v>3</v>
      </c>
      <c r="W32" s="128"/>
      <c r="X32" s="60"/>
      <c r="Y32" s="60"/>
      <c r="Z32" s="60"/>
      <c r="AA32" s="60"/>
      <c r="AB32" s="60"/>
      <c r="AC32" s="128"/>
      <c r="AD32" s="128"/>
      <c r="AE32" s="60"/>
      <c r="AF32" s="60"/>
      <c r="AG32" s="60"/>
      <c r="AH32" s="60"/>
      <c r="AI32" s="60"/>
      <c r="AJ32" s="128"/>
      <c r="AK32" s="128"/>
      <c r="AL32" s="60"/>
      <c r="AM32" s="60"/>
      <c r="AN32" s="60"/>
      <c r="AO32" s="60"/>
      <c r="AP32" s="60"/>
      <c r="AQ32" s="55"/>
      <c r="AR32" s="59">
        <v>1</v>
      </c>
      <c r="AS32" s="59"/>
      <c r="AT32" s="57">
        <f t="shared" si="2"/>
        <v>0</v>
      </c>
    </row>
    <row r="33" spans="1:46" ht="24" customHeight="1">
      <c r="A33" s="61" t="s">
        <v>44</v>
      </c>
      <c r="B33" s="50" t="s">
        <v>26</v>
      </c>
      <c r="C33" s="50"/>
      <c r="D33" s="50"/>
      <c r="E33" s="50"/>
      <c r="F33" s="50"/>
      <c r="G33" s="131"/>
      <c r="H33" s="131"/>
      <c r="I33" s="52" t="s">
        <v>35</v>
      </c>
      <c r="J33" s="60"/>
      <c r="K33" s="60"/>
      <c r="L33" s="60"/>
      <c r="M33" s="60"/>
      <c r="N33" s="60"/>
      <c r="O33" s="128"/>
      <c r="P33" s="128"/>
      <c r="Q33" s="126">
        <v>1</v>
      </c>
      <c r="R33" s="60"/>
      <c r="S33" s="60"/>
      <c r="T33" s="60"/>
      <c r="U33" s="60"/>
      <c r="V33" s="128"/>
      <c r="W33" s="128"/>
      <c r="X33" s="126">
        <v>1</v>
      </c>
      <c r="Y33" s="60"/>
      <c r="Z33" s="60"/>
      <c r="AA33" s="60"/>
      <c r="AB33" s="60"/>
      <c r="AC33" s="128"/>
      <c r="AD33" s="128"/>
      <c r="AE33" s="126">
        <v>1</v>
      </c>
      <c r="AF33" s="60"/>
      <c r="AG33" s="60"/>
      <c r="AH33" s="60"/>
      <c r="AI33" s="60"/>
      <c r="AJ33" s="128"/>
      <c r="AK33" s="128"/>
      <c r="AL33" s="126">
        <v>1</v>
      </c>
      <c r="AM33" s="60"/>
      <c r="AN33" s="60"/>
      <c r="AO33" s="60"/>
      <c r="AP33" s="60"/>
      <c r="AQ33" s="55"/>
      <c r="AR33" s="59">
        <f>(COUNTIF(J33:AP33,"=1"))+(COUNTIF(J33:AP33,"=2"))+(COUNTIF(J33:AP33,"=3"))+(COUNTIF(J33:AP33,"=4"))+(COUNTIF(J33:AP33,"=5"))+(COUNTIF(J33:AP33,"=6"))+(COUNTIF(J33:AP33,"=7"))+(COUNTIF(J33:AP33,"=8"))</f>
        <v>4</v>
      </c>
      <c r="AS33" s="59"/>
      <c r="AT33" s="57">
        <f t="shared" si="2"/>
        <v>0</v>
      </c>
    </row>
    <row r="34" spans="1:46" ht="24" customHeight="1">
      <c r="A34" s="61" t="s">
        <v>45</v>
      </c>
      <c r="B34" s="50" t="s">
        <v>26</v>
      </c>
      <c r="C34" s="50"/>
      <c r="D34" s="50"/>
      <c r="E34" s="50"/>
      <c r="F34" s="50"/>
      <c r="G34" s="131"/>
      <c r="H34" s="131"/>
      <c r="I34" s="52" t="s">
        <v>35</v>
      </c>
      <c r="J34" s="60"/>
      <c r="K34" s="60"/>
      <c r="L34" s="60"/>
      <c r="M34" s="60"/>
      <c r="N34" s="60"/>
      <c r="O34" s="128"/>
      <c r="P34" s="128"/>
      <c r="Q34" s="127">
        <v>2</v>
      </c>
      <c r="R34" s="60"/>
      <c r="S34" s="60"/>
      <c r="T34" s="60"/>
      <c r="U34" s="60"/>
      <c r="V34" s="128"/>
      <c r="W34" s="128"/>
      <c r="X34" s="127">
        <v>2</v>
      </c>
      <c r="Y34" s="60"/>
      <c r="Z34" s="60"/>
      <c r="AA34" s="60"/>
      <c r="AB34" s="60"/>
      <c r="AC34" s="128"/>
      <c r="AD34" s="128"/>
      <c r="AE34" s="127">
        <v>2</v>
      </c>
      <c r="AF34" s="60"/>
      <c r="AG34" s="60"/>
      <c r="AH34" s="60"/>
      <c r="AI34" s="60"/>
      <c r="AJ34" s="128"/>
      <c r="AK34" s="128"/>
      <c r="AL34" s="127">
        <v>2</v>
      </c>
      <c r="AM34" s="60"/>
      <c r="AN34" s="60"/>
      <c r="AO34" s="60"/>
      <c r="AP34" s="60"/>
      <c r="AQ34" s="55"/>
      <c r="AR34" s="59">
        <f>(COUNTIF(J34:AP34,"=1"))+(COUNTIF(J34:AP34,"=2"))+(COUNTIF(J34:AP34,"=3"))+(COUNTIF(J34:AP34,"=4"))+(COUNTIF(J34:AP34,"=5"))+(COUNTIF(J34:AP34,"=6"))+(COUNTIF(J34:AP34,"=7"))+(COUNTIF(J34:AP34,"=8"))</f>
        <v>4</v>
      </c>
      <c r="AS34" s="59"/>
      <c r="AT34" s="57">
        <f t="shared" si="2"/>
        <v>0</v>
      </c>
    </row>
    <row r="35" spans="1:46" ht="24" customHeight="1">
      <c r="A35" s="61" t="s">
        <v>46</v>
      </c>
      <c r="B35" s="74" t="s">
        <v>26</v>
      </c>
      <c r="C35" s="74"/>
      <c r="D35" s="74"/>
      <c r="E35" s="74"/>
      <c r="F35" s="74"/>
      <c r="G35" s="132"/>
      <c r="H35" s="132"/>
      <c r="I35" s="76" t="s">
        <v>35</v>
      </c>
      <c r="J35" s="60"/>
      <c r="K35" s="60"/>
      <c r="L35" s="60"/>
      <c r="M35" s="60"/>
      <c r="N35" s="60"/>
      <c r="O35" s="128"/>
      <c r="P35" s="128"/>
      <c r="Q35" s="60"/>
      <c r="R35" s="60"/>
      <c r="S35" s="60"/>
      <c r="T35" s="60"/>
      <c r="U35" s="60"/>
      <c r="V35" s="128"/>
      <c r="W35" s="128"/>
      <c r="X35" s="125">
        <v>3</v>
      </c>
      <c r="Y35" s="64"/>
      <c r="Z35" s="64"/>
      <c r="AA35" s="64"/>
      <c r="AB35" s="64"/>
      <c r="AC35" s="130"/>
      <c r="AD35" s="130"/>
      <c r="AE35" s="64"/>
      <c r="AF35" s="64"/>
      <c r="AG35" s="64"/>
      <c r="AH35" s="64"/>
      <c r="AI35" s="64"/>
      <c r="AJ35" s="130"/>
      <c r="AK35" s="130"/>
      <c r="AL35" s="64"/>
      <c r="AM35" s="64"/>
      <c r="AN35" s="64"/>
      <c r="AO35" s="64"/>
      <c r="AP35" s="64"/>
      <c r="AQ35" s="55"/>
      <c r="AR35" s="59">
        <v>1</v>
      </c>
      <c r="AS35" s="65"/>
      <c r="AT35" s="57">
        <f t="shared" si="2"/>
        <v>0</v>
      </c>
    </row>
    <row r="36" spans="1:46" ht="24" customHeight="1" thickBot="1">
      <c r="A36" s="120" t="s">
        <v>36</v>
      </c>
      <c r="B36" s="62"/>
      <c r="C36" s="62"/>
      <c r="D36" s="62"/>
      <c r="E36" s="62"/>
      <c r="F36" s="62"/>
      <c r="G36" s="133"/>
      <c r="H36" s="133"/>
      <c r="I36" s="63"/>
      <c r="J36" s="121"/>
      <c r="K36" s="121"/>
      <c r="L36" s="121"/>
      <c r="M36" s="121"/>
      <c r="N36" s="121"/>
      <c r="O36" s="129"/>
      <c r="P36" s="129"/>
      <c r="Q36" s="121"/>
      <c r="R36" s="121"/>
      <c r="S36" s="121"/>
      <c r="T36" s="121"/>
      <c r="U36" s="121"/>
      <c r="V36" s="129"/>
      <c r="W36" s="129"/>
      <c r="X36" s="64"/>
      <c r="Y36" s="64"/>
      <c r="Z36" s="64"/>
      <c r="AA36" s="64"/>
      <c r="AB36" s="64"/>
      <c r="AC36" s="130"/>
      <c r="AD36" s="130"/>
      <c r="AE36" s="64"/>
      <c r="AF36" s="64"/>
      <c r="AG36" s="64"/>
      <c r="AH36" s="64"/>
      <c r="AI36" s="64"/>
      <c r="AJ36" s="130"/>
      <c r="AK36" s="130"/>
      <c r="AL36" s="64"/>
      <c r="AM36" s="64"/>
      <c r="AN36" s="64"/>
      <c r="AO36" s="64"/>
      <c r="AP36" s="64"/>
      <c r="AQ36" s="55"/>
      <c r="AR36" s="59">
        <f t="shared" si="0"/>
        <v>0</v>
      </c>
      <c r="AS36" s="65"/>
      <c r="AT36" s="57">
        <f t="shared" si="2"/>
        <v>0</v>
      </c>
    </row>
    <row r="37" spans="1:46" ht="24" customHeight="1" hidden="1" thickBot="1">
      <c r="A37" s="66" t="s">
        <v>33</v>
      </c>
      <c r="B37" s="67" t="s">
        <v>26</v>
      </c>
      <c r="C37" s="67"/>
      <c r="D37" s="67"/>
      <c r="E37" s="67" t="s">
        <v>29</v>
      </c>
      <c r="F37" s="67" t="s">
        <v>30</v>
      </c>
      <c r="G37" s="68"/>
      <c r="H37" s="68"/>
      <c r="I37" s="69" t="s">
        <v>37</v>
      </c>
      <c r="J37" s="70"/>
      <c r="K37" s="70"/>
      <c r="L37" s="70"/>
      <c r="M37" s="70"/>
      <c r="N37" s="70"/>
      <c r="O37" s="71"/>
      <c r="P37" s="71"/>
      <c r="Q37" s="70"/>
      <c r="R37" s="70"/>
      <c r="S37" s="70"/>
      <c r="T37" s="70"/>
      <c r="U37" s="70"/>
      <c r="V37" s="71"/>
      <c r="W37" s="71"/>
      <c r="X37" s="70"/>
      <c r="Y37" s="70"/>
      <c r="Z37" s="70"/>
      <c r="AA37" s="70"/>
      <c r="AB37" s="70"/>
      <c r="AC37" s="71"/>
      <c r="AD37" s="71"/>
      <c r="AE37" s="70"/>
      <c r="AF37" s="70"/>
      <c r="AG37" s="70"/>
      <c r="AH37" s="70"/>
      <c r="AI37" s="70"/>
      <c r="AJ37" s="71"/>
      <c r="AK37" s="71"/>
      <c r="AL37" s="70"/>
      <c r="AM37" s="70"/>
      <c r="AN37" s="70"/>
      <c r="AO37" s="70"/>
      <c r="AP37" s="70"/>
      <c r="AQ37" s="72">
        <f aca="true" t="shared" si="3" ref="AQ37:AQ45">7565/60</f>
        <v>126.08333333333333</v>
      </c>
      <c r="AR37" s="73">
        <f t="shared" si="0"/>
        <v>0</v>
      </c>
      <c r="AS37" s="73">
        <f t="shared" si="1"/>
        <v>0</v>
      </c>
      <c r="AT37" s="57">
        <f t="shared" si="2"/>
        <v>0</v>
      </c>
    </row>
    <row r="38" spans="1:46" ht="24.75" customHeight="1" hidden="1">
      <c r="A38" s="61" t="s">
        <v>33</v>
      </c>
      <c r="B38" s="74" t="s">
        <v>26</v>
      </c>
      <c r="C38" s="74"/>
      <c r="D38" s="74"/>
      <c r="E38" s="74" t="s">
        <v>29</v>
      </c>
      <c r="F38" s="74" t="s">
        <v>30</v>
      </c>
      <c r="G38" s="75"/>
      <c r="H38" s="75"/>
      <c r="I38" s="76" t="s">
        <v>37</v>
      </c>
      <c r="J38" s="53"/>
      <c r="K38" s="53"/>
      <c r="L38" s="53"/>
      <c r="M38" s="53"/>
      <c r="N38" s="53"/>
      <c r="O38" s="54"/>
      <c r="P38" s="54"/>
      <c r="Q38" s="53"/>
      <c r="R38" s="53"/>
      <c r="S38" s="53"/>
      <c r="T38" s="53"/>
      <c r="U38" s="53"/>
      <c r="V38" s="54"/>
      <c r="W38" s="54"/>
      <c r="X38" s="53"/>
      <c r="Y38" s="53"/>
      <c r="Z38" s="53"/>
      <c r="AA38" s="53"/>
      <c r="AB38" s="53"/>
      <c r="AC38" s="54"/>
      <c r="AD38" s="54"/>
      <c r="AE38" s="53"/>
      <c r="AF38" s="53"/>
      <c r="AG38" s="53"/>
      <c r="AH38" s="53"/>
      <c r="AI38" s="53"/>
      <c r="AJ38" s="54"/>
      <c r="AK38" s="54"/>
      <c r="AL38" s="53"/>
      <c r="AM38" s="53"/>
      <c r="AN38" s="53"/>
      <c r="AO38" s="53"/>
      <c r="AP38" s="53"/>
      <c r="AQ38" s="77">
        <f t="shared" si="3"/>
        <v>126.08333333333333</v>
      </c>
      <c r="AR38" s="59">
        <f t="shared" si="0"/>
        <v>0</v>
      </c>
      <c r="AS38" s="59">
        <f t="shared" si="1"/>
        <v>0</v>
      </c>
      <c r="AT38" s="57">
        <f t="shared" si="2"/>
        <v>0</v>
      </c>
    </row>
    <row r="39" spans="1:46" ht="24.75" customHeight="1" hidden="1">
      <c r="A39" s="61" t="s">
        <v>33</v>
      </c>
      <c r="B39" s="74" t="s">
        <v>26</v>
      </c>
      <c r="C39" s="74"/>
      <c r="D39" s="74"/>
      <c r="E39" s="74" t="s">
        <v>29</v>
      </c>
      <c r="F39" s="74" t="s">
        <v>30</v>
      </c>
      <c r="G39" s="75"/>
      <c r="H39" s="75"/>
      <c r="I39" s="76" t="s">
        <v>37</v>
      </c>
      <c r="J39" s="53"/>
      <c r="K39" s="53"/>
      <c r="L39" s="53"/>
      <c r="M39" s="53"/>
      <c r="N39" s="53"/>
      <c r="O39" s="54"/>
      <c r="P39" s="54"/>
      <c r="Q39" s="53"/>
      <c r="R39" s="53"/>
      <c r="S39" s="53"/>
      <c r="T39" s="53"/>
      <c r="U39" s="53"/>
      <c r="V39" s="54"/>
      <c r="W39" s="54"/>
      <c r="X39" s="53"/>
      <c r="Y39" s="53"/>
      <c r="Z39" s="53"/>
      <c r="AA39" s="53"/>
      <c r="AB39" s="53"/>
      <c r="AC39" s="54"/>
      <c r="AD39" s="54"/>
      <c r="AE39" s="53"/>
      <c r="AF39" s="53"/>
      <c r="AG39" s="53"/>
      <c r="AH39" s="53"/>
      <c r="AI39" s="53"/>
      <c r="AJ39" s="54"/>
      <c r="AK39" s="54"/>
      <c r="AL39" s="53"/>
      <c r="AM39" s="53"/>
      <c r="AN39" s="53"/>
      <c r="AO39" s="53"/>
      <c r="AP39" s="53"/>
      <c r="AQ39" s="77">
        <f t="shared" si="3"/>
        <v>126.08333333333333</v>
      </c>
      <c r="AR39" s="59">
        <f t="shared" si="0"/>
        <v>0</v>
      </c>
      <c r="AS39" s="59">
        <f t="shared" si="1"/>
        <v>0</v>
      </c>
      <c r="AT39" s="57">
        <f>AQ39*AS39</f>
        <v>0</v>
      </c>
    </row>
    <row r="40" spans="1:46" ht="24.75" customHeight="1" hidden="1">
      <c r="A40" s="61" t="s">
        <v>33</v>
      </c>
      <c r="B40" s="74" t="s">
        <v>26</v>
      </c>
      <c r="C40" s="74"/>
      <c r="D40" s="74"/>
      <c r="E40" s="74" t="s">
        <v>29</v>
      </c>
      <c r="F40" s="74" t="s">
        <v>30</v>
      </c>
      <c r="G40" s="75"/>
      <c r="H40" s="75"/>
      <c r="I40" s="76" t="s">
        <v>37</v>
      </c>
      <c r="J40" s="53"/>
      <c r="K40" s="53"/>
      <c r="L40" s="53"/>
      <c r="M40" s="53"/>
      <c r="N40" s="53"/>
      <c r="O40" s="54"/>
      <c r="P40" s="54"/>
      <c r="Q40" s="53"/>
      <c r="R40" s="53"/>
      <c r="S40" s="53"/>
      <c r="T40" s="53"/>
      <c r="U40" s="53"/>
      <c r="V40" s="54"/>
      <c r="W40" s="54"/>
      <c r="X40" s="53"/>
      <c r="Y40" s="53"/>
      <c r="Z40" s="53"/>
      <c r="AA40" s="53"/>
      <c r="AB40" s="53"/>
      <c r="AC40" s="54"/>
      <c r="AD40" s="54"/>
      <c r="AE40" s="53"/>
      <c r="AF40" s="53"/>
      <c r="AG40" s="53"/>
      <c r="AH40" s="53"/>
      <c r="AI40" s="53"/>
      <c r="AJ40" s="54"/>
      <c r="AK40" s="54"/>
      <c r="AL40" s="53"/>
      <c r="AM40" s="53"/>
      <c r="AN40" s="53"/>
      <c r="AO40" s="53"/>
      <c r="AP40" s="53"/>
      <c r="AQ40" s="77">
        <f t="shared" si="3"/>
        <v>126.08333333333333</v>
      </c>
      <c r="AR40" s="59">
        <f t="shared" si="0"/>
        <v>0</v>
      </c>
      <c r="AS40" s="59">
        <f t="shared" si="1"/>
        <v>0</v>
      </c>
      <c r="AT40" s="57">
        <f t="shared" si="2"/>
        <v>0</v>
      </c>
    </row>
    <row r="41" spans="1:46" ht="24.75" customHeight="1" hidden="1" thickBot="1">
      <c r="A41" s="61" t="s">
        <v>33</v>
      </c>
      <c r="B41" s="74" t="s">
        <v>26</v>
      </c>
      <c r="C41" s="74"/>
      <c r="D41" s="74"/>
      <c r="E41" s="74" t="s">
        <v>29</v>
      </c>
      <c r="F41" s="74" t="s">
        <v>30</v>
      </c>
      <c r="G41" s="75"/>
      <c r="H41" s="75"/>
      <c r="I41" s="76" t="s">
        <v>37</v>
      </c>
      <c r="J41" s="53"/>
      <c r="K41" s="53"/>
      <c r="L41" s="53"/>
      <c r="M41" s="53"/>
      <c r="N41" s="53"/>
      <c r="O41" s="58"/>
      <c r="P41" s="58"/>
      <c r="Q41" s="53"/>
      <c r="R41" s="53"/>
      <c r="S41" s="53"/>
      <c r="T41" s="53"/>
      <c r="U41" s="53"/>
      <c r="V41" s="58"/>
      <c r="W41" s="58"/>
      <c r="X41" s="53"/>
      <c r="Y41" s="53"/>
      <c r="Z41" s="53"/>
      <c r="AA41" s="53"/>
      <c r="AB41" s="53"/>
      <c r="AC41" s="58"/>
      <c r="AD41" s="58"/>
      <c r="AE41" s="53"/>
      <c r="AF41" s="53"/>
      <c r="AG41" s="53"/>
      <c r="AH41" s="53"/>
      <c r="AI41" s="53"/>
      <c r="AJ41" s="58"/>
      <c r="AK41" s="58"/>
      <c r="AL41" s="53"/>
      <c r="AM41" s="53"/>
      <c r="AN41" s="53"/>
      <c r="AO41" s="53"/>
      <c r="AP41" s="53"/>
      <c r="AQ41" s="77">
        <f t="shared" si="3"/>
        <v>126.08333333333333</v>
      </c>
      <c r="AR41" s="59">
        <f t="shared" si="0"/>
        <v>0</v>
      </c>
      <c r="AS41" s="59">
        <f t="shared" si="1"/>
        <v>0</v>
      </c>
      <c r="AT41" s="57">
        <f t="shared" si="2"/>
        <v>0</v>
      </c>
    </row>
    <row r="42" spans="1:46" ht="24.75" customHeight="1" hidden="1">
      <c r="A42" s="61" t="s">
        <v>33</v>
      </c>
      <c r="B42" s="74" t="s">
        <v>26</v>
      </c>
      <c r="C42" s="74"/>
      <c r="D42" s="74"/>
      <c r="E42" s="74" t="s">
        <v>29</v>
      </c>
      <c r="F42" s="74" t="s">
        <v>30</v>
      </c>
      <c r="G42" s="74"/>
      <c r="H42" s="74"/>
      <c r="I42" s="76" t="s">
        <v>37</v>
      </c>
      <c r="J42" s="60"/>
      <c r="K42" s="60"/>
      <c r="L42" s="60"/>
      <c r="M42" s="60"/>
      <c r="N42" s="60"/>
      <c r="O42" s="58"/>
      <c r="P42" s="58"/>
      <c r="Q42" s="60"/>
      <c r="R42" s="60"/>
      <c r="S42" s="60"/>
      <c r="T42" s="60"/>
      <c r="U42" s="60"/>
      <c r="V42" s="58"/>
      <c r="W42" s="58"/>
      <c r="X42" s="60"/>
      <c r="Y42" s="60"/>
      <c r="Z42" s="60"/>
      <c r="AA42" s="60"/>
      <c r="AB42" s="60"/>
      <c r="AC42" s="58"/>
      <c r="AD42" s="58"/>
      <c r="AE42" s="60"/>
      <c r="AF42" s="60"/>
      <c r="AG42" s="60"/>
      <c r="AH42" s="60"/>
      <c r="AI42" s="60"/>
      <c r="AJ42" s="58"/>
      <c r="AK42" s="58"/>
      <c r="AL42" s="78"/>
      <c r="AM42" s="78"/>
      <c r="AN42" s="78"/>
      <c r="AO42" s="78"/>
      <c r="AP42" s="78"/>
      <c r="AQ42" s="77">
        <f t="shared" si="3"/>
        <v>126.08333333333333</v>
      </c>
      <c r="AR42" s="59">
        <f t="shared" si="0"/>
        <v>0</v>
      </c>
      <c r="AS42" s="59">
        <f t="shared" si="1"/>
        <v>0</v>
      </c>
      <c r="AT42" s="57">
        <f t="shared" si="2"/>
        <v>0</v>
      </c>
    </row>
    <row r="43" spans="1:46" ht="24.75" customHeight="1" hidden="1">
      <c r="A43" s="61" t="s">
        <v>33</v>
      </c>
      <c r="B43" s="74" t="s">
        <v>26</v>
      </c>
      <c r="C43" s="74"/>
      <c r="D43" s="74"/>
      <c r="E43" s="74" t="s">
        <v>29</v>
      </c>
      <c r="F43" s="74" t="s">
        <v>30</v>
      </c>
      <c r="G43" s="74"/>
      <c r="H43" s="74"/>
      <c r="I43" s="76" t="s">
        <v>37</v>
      </c>
      <c r="J43" s="53"/>
      <c r="K43" s="53"/>
      <c r="L43" s="53"/>
      <c r="M43" s="53"/>
      <c r="N43" s="53"/>
      <c r="O43" s="54"/>
      <c r="P43" s="54"/>
      <c r="Q43" s="53"/>
      <c r="R43" s="53"/>
      <c r="S43" s="53"/>
      <c r="T43" s="53"/>
      <c r="U43" s="53"/>
      <c r="V43" s="54"/>
      <c r="W43" s="54"/>
      <c r="X43" s="53"/>
      <c r="Y43" s="53"/>
      <c r="Z43" s="53"/>
      <c r="AA43" s="53"/>
      <c r="AB43" s="53"/>
      <c r="AC43" s="54"/>
      <c r="AD43" s="54"/>
      <c r="AE43" s="53"/>
      <c r="AF43" s="53"/>
      <c r="AG43" s="53"/>
      <c r="AH43" s="53"/>
      <c r="AI43" s="53"/>
      <c r="AJ43" s="54"/>
      <c r="AK43" s="54"/>
      <c r="AL43" s="79"/>
      <c r="AM43" s="79"/>
      <c r="AN43" s="79"/>
      <c r="AO43" s="79"/>
      <c r="AP43" s="79"/>
      <c r="AQ43" s="77">
        <f t="shared" si="3"/>
        <v>126.08333333333333</v>
      </c>
      <c r="AR43" s="59">
        <f t="shared" si="0"/>
        <v>0</v>
      </c>
      <c r="AS43" s="59">
        <f t="shared" si="1"/>
        <v>0</v>
      </c>
      <c r="AT43" s="57">
        <f t="shared" si="2"/>
        <v>0</v>
      </c>
    </row>
    <row r="44" spans="1:46" ht="24.75" customHeight="1" hidden="1">
      <c r="A44" s="61" t="s">
        <v>33</v>
      </c>
      <c r="B44" s="74" t="s">
        <v>26</v>
      </c>
      <c r="C44" s="74"/>
      <c r="D44" s="74"/>
      <c r="E44" s="74" t="s">
        <v>29</v>
      </c>
      <c r="F44" s="74" t="s">
        <v>30</v>
      </c>
      <c r="G44" s="74"/>
      <c r="H44" s="74"/>
      <c r="I44" s="76" t="s">
        <v>37</v>
      </c>
      <c r="J44" s="53"/>
      <c r="K44" s="53"/>
      <c r="L44" s="53"/>
      <c r="M44" s="53"/>
      <c r="N44" s="53"/>
      <c r="O44" s="54"/>
      <c r="P44" s="54"/>
      <c r="Q44" s="53"/>
      <c r="R44" s="53"/>
      <c r="S44" s="53"/>
      <c r="T44" s="53"/>
      <c r="U44" s="53"/>
      <c r="V44" s="54"/>
      <c r="W44" s="54"/>
      <c r="X44" s="53"/>
      <c r="Y44" s="53"/>
      <c r="Z44" s="53"/>
      <c r="AA44" s="53"/>
      <c r="AB44" s="53"/>
      <c r="AC44" s="54"/>
      <c r="AD44" s="54"/>
      <c r="AE44" s="53"/>
      <c r="AF44" s="53"/>
      <c r="AG44" s="53"/>
      <c r="AH44" s="53"/>
      <c r="AI44" s="53"/>
      <c r="AJ44" s="54"/>
      <c r="AK44" s="54"/>
      <c r="AL44" s="79"/>
      <c r="AM44" s="79"/>
      <c r="AN44" s="79"/>
      <c r="AO44" s="79"/>
      <c r="AP44" s="79"/>
      <c r="AQ44" s="77">
        <f t="shared" si="3"/>
        <v>126.08333333333333</v>
      </c>
      <c r="AR44" s="59">
        <f t="shared" si="0"/>
        <v>0</v>
      </c>
      <c r="AS44" s="59">
        <f t="shared" si="1"/>
        <v>0</v>
      </c>
      <c r="AT44" s="57">
        <f t="shared" si="2"/>
        <v>0</v>
      </c>
    </row>
    <row r="45" spans="1:46" ht="24.75" customHeight="1" hidden="1" thickBot="1">
      <c r="A45" s="61" t="s">
        <v>33</v>
      </c>
      <c r="B45" s="74" t="s">
        <v>26</v>
      </c>
      <c r="C45" s="74"/>
      <c r="D45" s="74"/>
      <c r="E45" s="74" t="s">
        <v>29</v>
      </c>
      <c r="F45" s="74" t="s">
        <v>30</v>
      </c>
      <c r="G45" s="74"/>
      <c r="H45" s="74"/>
      <c r="I45" s="76" t="s">
        <v>37</v>
      </c>
      <c r="J45" s="53"/>
      <c r="K45" s="53"/>
      <c r="L45" s="53"/>
      <c r="M45" s="53"/>
      <c r="N45" s="53"/>
      <c r="O45" s="54"/>
      <c r="P45" s="54"/>
      <c r="Q45" s="53"/>
      <c r="R45" s="53"/>
      <c r="S45" s="53"/>
      <c r="T45" s="53"/>
      <c r="U45" s="53"/>
      <c r="V45" s="54"/>
      <c r="W45" s="54"/>
      <c r="X45" s="53"/>
      <c r="Y45" s="53"/>
      <c r="Z45" s="53"/>
      <c r="AA45" s="53"/>
      <c r="AB45" s="53"/>
      <c r="AC45" s="54"/>
      <c r="AD45" s="54"/>
      <c r="AE45" s="53"/>
      <c r="AF45" s="53"/>
      <c r="AG45" s="53"/>
      <c r="AH45" s="53"/>
      <c r="AI45" s="53"/>
      <c r="AJ45" s="54"/>
      <c r="AK45" s="54"/>
      <c r="AL45" s="79"/>
      <c r="AM45" s="79"/>
      <c r="AN45" s="79"/>
      <c r="AO45" s="79"/>
      <c r="AP45" s="79"/>
      <c r="AQ45" s="77">
        <f t="shared" si="3"/>
        <v>126.08333333333333</v>
      </c>
      <c r="AR45" s="59">
        <f t="shared" si="0"/>
        <v>0</v>
      </c>
      <c r="AS45" s="59">
        <f t="shared" si="1"/>
        <v>0</v>
      </c>
      <c r="AT45" s="57">
        <f t="shared" si="2"/>
        <v>0</v>
      </c>
    </row>
    <row r="46" spans="1:46" s="88" customFormat="1" ht="18" customHeight="1" thickBot="1">
      <c r="A46" s="80"/>
      <c r="B46" s="81"/>
      <c r="C46" s="81"/>
      <c r="D46" s="81"/>
      <c r="E46" s="81"/>
      <c r="F46" s="81"/>
      <c r="G46" s="81"/>
      <c r="H46" s="81"/>
      <c r="I46" s="82"/>
      <c r="J46" s="83">
        <f aca="true" t="shared" si="4" ref="J46:AP46">COUNTIF(J19:J45,"&gt;0")</f>
        <v>0</v>
      </c>
      <c r="K46" s="83">
        <f t="shared" si="4"/>
        <v>0</v>
      </c>
      <c r="L46" s="83">
        <f t="shared" si="4"/>
        <v>0</v>
      </c>
      <c r="M46" s="83">
        <f t="shared" si="4"/>
        <v>2</v>
      </c>
      <c r="N46" s="83">
        <f t="shared" si="4"/>
        <v>2</v>
      </c>
      <c r="O46" s="83">
        <f t="shared" si="4"/>
        <v>2</v>
      </c>
      <c r="P46" s="83">
        <f t="shared" si="4"/>
        <v>0</v>
      </c>
      <c r="Q46" s="83">
        <f t="shared" si="4"/>
        <v>2</v>
      </c>
      <c r="R46" s="83">
        <f t="shared" si="4"/>
        <v>0</v>
      </c>
      <c r="S46" s="83">
        <f t="shared" si="4"/>
        <v>0</v>
      </c>
      <c r="T46" s="83">
        <f t="shared" si="4"/>
        <v>3</v>
      </c>
      <c r="U46" s="83">
        <f t="shared" si="4"/>
        <v>3</v>
      </c>
      <c r="V46" s="83">
        <f t="shared" si="4"/>
        <v>3</v>
      </c>
      <c r="W46" s="83">
        <f t="shared" si="4"/>
        <v>0</v>
      </c>
      <c r="X46" s="83">
        <f t="shared" si="4"/>
        <v>3</v>
      </c>
      <c r="Y46" s="83">
        <f t="shared" si="4"/>
        <v>0</v>
      </c>
      <c r="Z46" s="83">
        <f t="shared" si="4"/>
        <v>0</v>
      </c>
      <c r="AA46" s="83">
        <f t="shared" si="4"/>
        <v>2</v>
      </c>
      <c r="AB46" s="83">
        <f t="shared" si="4"/>
        <v>2</v>
      </c>
      <c r="AC46" s="83">
        <f t="shared" si="4"/>
        <v>2</v>
      </c>
      <c r="AD46" s="83">
        <f t="shared" si="4"/>
        <v>0</v>
      </c>
      <c r="AE46" s="83">
        <f t="shared" si="4"/>
        <v>2</v>
      </c>
      <c r="AF46" s="83">
        <f t="shared" si="4"/>
        <v>0</v>
      </c>
      <c r="AG46" s="83">
        <f t="shared" si="4"/>
        <v>0</v>
      </c>
      <c r="AH46" s="83">
        <f t="shared" si="4"/>
        <v>2</v>
      </c>
      <c r="AI46" s="83">
        <f t="shared" si="4"/>
        <v>2</v>
      </c>
      <c r="AJ46" s="83">
        <f t="shared" si="4"/>
        <v>0</v>
      </c>
      <c r="AK46" s="83">
        <f t="shared" si="4"/>
        <v>2</v>
      </c>
      <c r="AL46" s="83">
        <f t="shared" si="4"/>
        <v>2</v>
      </c>
      <c r="AM46" s="83">
        <f t="shared" si="4"/>
        <v>0</v>
      </c>
      <c r="AN46" s="83">
        <f t="shared" si="4"/>
        <v>0</v>
      </c>
      <c r="AO46" s="83">
        <f t="shared" si="4"/>
        <v>0</v>
      </c>
      <c r="AP46" s="83">
        <f t="shared" si="4"/>
        <v>0</v>
      </c>
      <c r="AQ46" s="84"/>
      <c r="AR46" s="85">
        <f>SUM(AR19:AR45)</f>
        <v>36</v>
      </c>
      <c r="AS46" s="86">
        <f>SUM(AS19:AS45)</f>
        <v>0</v>
      </c>
      <c r="AT46" s="87">
        <f>SUM(AT19:AT45)</f>
        <v>0</v>
      </c>
    </row>
    <row r="47" spans="1:46" s="95" customFormat="1" ht="25.5" customHeight="1">
      <c r="A47" s="89" t="s">
        <v>38</v>
      </c>
      <c r="B47" s="89"/>
      <c r="C47" s="89"/>
      <c r="D47" s="89"/>
      <c r="E47" s="89"/>
      <c r="F47" s="89"/>
      <c r="G47" s="89"/>
      <c r="H47" s="89"/>
      <c r="I47" s="90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91"/>
      <c r="AC47" s="91"/>
      <c r="AD47" s="91"/>
      <c r="AE47" s="91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92"/>
      <c r="AS47" s="93"/>
      <c r="AT47" s="94"/>
    </row>
    <row r="48" spans="1:46" s="95" customFormat="1" ht="11.25" customHeight="1" thickBot="1">
      <c r="A48" s="96"/>
      <c r="B48" s="96"/>
      <c r="C48" s="96"/>
      <c r="D48" s="96"/>
      <c r="E48" s="96"/>
      <c r="F48" s="96"/>
      <c r="G48" s="96"/>
      <c r="H48" s="96"/>
      <c r="I48" s="97"/>
      <c r="J48" s="39"/>
      <c r="K48" s="39"/>
      <c r="L48" s="39"/>
      <c r="M48" s="39"/>
      <c r="N48" s="39"/>
      <c r="O48" s="39"/>
      <c r="P48" s="39"/>
      <c r="R48" s="39"/>
      <c r="S48" s="39"/>
      <c r="T48" s="39"/>
      <c r="U48" s="39"/>
      <c r="V48" s="39"/>
      <c r="W48" s="39"/>
      <c r="X48" s="39"/>
      <c r="Y48" s="39"/>
      <c r="Z48" s="91"/>
      <c r="AA48" s="91"/>
      <c r="AB48" s="91"/>
      <c r="AC48" s="91"/>
      <c r="AD48" s="91"/>
      <c r="AE48" s="91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98"/>
      <c r="AS48" s="98"/>
      <c r="AT48" s="99"/>
    </row>
    <row r="49" spans="9:46" ht="20.25" customHeight="1">
      <c r="I49" s="100"/>
      <c r="J49" s="41"/>
      <c r="K49" s="39"/>
      <c r="L49" s="39"/>
      <c r="M49" s="39"/>
      <c r="N49" s="39"/>
      <c r="O49" s="39"/>
      <c r="P49" s="39"/>
      <c r="Q49" s="95"/>
      <c r="R49" s="40"/>
      <c r="U49" s="34"/>
      <c r="V49" s="34"/>
      <c r="W49" s="34"/>
      <c r="X49" s="34"/>
      <c r="Y49" s="34"/>
      <c r="Z49" s="34"/>
      <c r="AA49" s="34"/>
      <c r="AB49" s="34"/>
      <c r="AC49" s="41"/>
      <c r="AD49" s="41"/>
      <c r="AE49" s="41"/>
      <c r="AF49" s="41"/>
      <c r="AG49" s="41"/>
      <c r="AH49" s="41"/>
      <c r="AI49" s="30"/>
      <c r="AJ49" s="30"/>
      <c r="AK49" s="30"/>
      <c r="AL49" s="143"/>
      <c r="AM49" s="144"/>
      <c r="AN49" s="144"/>
      <c r="AO49" s="145"/>
      <c r="AP49" s="145"/>
      <c r="AQ49" s="145"/>
      <c r="AR49" s="145"/>
      <c r="AS49" s="145"/>
      <c r="AT49" s="101"/>
    </row>
    <row r="50" spans="1:46" ht="20.25" customHeight="1">
      <c r="A50" s="134" t="s">
        <v>39</v>
      </c>
      <c r="B50" s="134"/>
      <c r="C50" s="134"/>
      <c r="D50" s="134"/>
      <c r="E50" s="134"/>
      <c r="F50" s="134"/>
      <c r="G50" s="134"/>
      <c r="H50" s="134"/>
      <c r="I50" s="135"/>
      <c r="J50" s="136"/>
      <c r="U50" s="41"/>
      <c r="V50" s="41"/>
      <c r="W50" s="41"/>
      <c r="X50" s="41"/>
      <c r="Y50" s="102"/>
      <c r="Z50" s="102"/>
      <c r="AB50" s="41"/>
      <c r="AC50" s="41"/>
      <c r="AD50" s="41"/>
      <c r="AE50" s="41"/>
      <c r="AF50" s="102"/>
      <c r="AH50" s="41"/>
      <c r="AI50" s="41"/>
      <c r="AJ50" s="41"/>
      <c r="AK50" s="30"/>
      <c r="AL50" s="139"/>
      <c r="AM50" s="140"/>
      <c r="AN50" s="140"/>
      <c r="AO50" s="141"/>
      <c r="AP50" s="141"/>
      <c r="AQ50" s="141"/>
      <c r="AR50" s="141"/>
      <c r="AS50" s="141"/>
      <c r="AT50" s="103"/>
    </row>
    <row r="51" spans="1:46" ht="20.25" customHeight="1">
      <c r="A51" s="104"/>
      <c r="B51" s="104"/>
      <c r="C51" s="104"/>
      <c r="D51" s="104"/>
      <c r="E51" s="104"/>
      <c r="F51" s="104"/>
      <c r="G51" s="104"/>
      <c r="H51" s="104"/>
      <c r="I51" s="100"/>
      <c r="J51" s="41"/>
      <c r="U51" s="41"/>
      <c r="V51" s="41"/>
      <c r="W51" s="41"/>
      <c r="X51" s="41"/>
      <c r="Y51" s="102"/>
      <c r="Z51" s="102"/>
      <c r="AB51" s="41"/>
      <c r="AC51" s="41"/>
      <c r="AD51" s="41"/>
      <c r="AE51" s="41"/>
      <c r="AF51" s="102"/>
      <c r="AH51" s="41"/>
      <c r="AI51" s="41"/>
      <c r="AJ51" s="41"/>
      <c r="AK51" s="30"/>
      <c r="AL51" s="139"/>
      <c r="AM51" s="140"/>
      <c r="AN51" s="140"/>
      <c r="AO51" s="141"/>
      <c r="AP51" s="141"/>
      <c r="AQ51" s="141"/>
      <c r="AR51" s="141"/>
      <c r="AS51" s="141"/>
      <c r="AT51" s="105"/>
    </row>
    <row r="52" spans="1:46" ht="20.25" customHeight="1">
      <c r="A52" s="104"/>
      <c r="B52" s="104"/>
      <c r="C52" s="104"/>
      <c r="D52" s="104"/>
      <c r="E52" s="104"/>
      <c r="F52" s="104"/>
      <c r="G52" s="104"/>
      <c r="H52" s="104"/>
      <c r="I52" s="100"/>
      <c r="J52" s="41"/>
      <c r="U52" s="34"/>
      <c r="V52" s="34"/>
      <c r="W52" s="34"/>
      <c r="X52" s="34"/>
      <c r="Y52" s="106"/>
      <c r="Z52" s="106"/>
      <c r="AB52" s="34"/>
      <c r="AC52" s="34"/>
      <c r="AD52" s="34"/>
      <c r="AE52" s="34"/>
      <c r="AF52" s="106"/>
      <c r="AH52" s="34"/>
      <c r="AI52" s="34"/>
      <c r="AJ52" s="34"/>
      <c r="AK52" s="30"/>
      <c r="AL52" s="139"/>
      <c r="AM52" s="140"/>
      <c r="AN52" s="140"/>
      <c r="AO52" s="141"/>
      <c r="AP52" s="141"/>
      <c r="AQ52" s="141"/>
      <c r="AR52" s="141"/>
      <c r="AS52" s="141"/>
      <c r="AT52" s="123"/>
    </row>
    <row r="53" spans="1:46" ht="20.25" customHeight="1">
      <c r="A53" s="108"/>
      <c r="B53" s="108"/>
      <c r="C53" s="108"/>
      <c r="D53" s="108"/>
      <c r="E53" s="108"/>
      <c r="F53" s="108"/>
      <c r="G53" s="108"/>
      <c r="H53" s="108"/>
      <c r="I53" s="109"/>
      <c r="J53" s="41"/>
      <c r="U53" s="34"/>
      <c r="V53" s="34"/>
      <c r="W53" s="34"/>
      <c r="X53" s="34"/>
      <c r="Y53" s="106"/>
      <c r="Z53" s="106"/>
      <c r="AB53" s="34"/>
      <c r="AC53" s="34"/>
      <c r="AD53" s="34"/>
      <c r="AE53" s="34"/>
      <c r="AF53" s="106"/>
      <c r="AH53" s="34"/>
      <c r="AI53" s="34"/>
      <c r="AJ53" s="34"/>
      <c r="AK53" s="30"/>
      <c r="AL53" s="139"/>
      <c r="AM53" s="140"/>
      <c r="AN53" s="140"/>
      <c r="AO53" s="141"/>
      <c r="AP53" s="141"/>
      <c r="AQ53" s="141"/>
      <c r="AR53" s="141"/>
      <c r="AS53" s="141"/>
      <c r="AT53" s="110"/>
    </row>
    <row r="54" spans="1:46" ht="20.25" customHeight="1">
      <c r="A54" s="108"/>
      <c r="B54" s="108"/>
      <c r="C54" s="108"/>
      <c r="D54" s="108"/>
      <c r="E54" s="108"/>
      <c r="F54" s="108"/>
      <c r="G54" s="108"/>
      <c r="H54" s="108"/>
      <c r="I54" s="109"/>
      <c r="J54" s="95"/>
      <c r="K54" s="111"/>
      <c r="L54" s="111"/>
      <c r="M54" s="111"/>
      <c r="N54" s="26"/>
      <c r="O54" s="39"/>
      <c r="P54" s="39"/>
      <c r="Q54" s="40"/>
      <c r="R54" s="40"/>
      <c r="S54" s="40"/>
      <c r="T54" s="39"/>
      <c r="U54" s="39"/>
      <c r="V54" s="39"/>
      <c r="W54" s="39"/>
      <c r="X54" s="41"/>
      <c r="Y54" s="41"/>
      <c r="Z54" s="41"/>
      <c r="AA54" s="39"/>
      <c r="AB54" s="39"/>
      <c r="AC54" s="39"/>
      <c r="AD54" s="39"/>
      <c r="AE54" s="41"/>
      <c r="AF54" s="41"/>
      <c r="AG54" s="39"/>
      <c r="AH54" s="39"/>
      <c r="AI54" s="39"/>
      <c r="AJ54" s="39"/>
      <c r="AK54" s="30"/>
      <c r="AL54" s="139"/>
      <c r="AM54" s="140"/>
      <c r="AN54" s="140"/>
      <c r="AO54" s="141"/>
      <c r="AP54" s="141"/>
      <c r="AQ54" s="141"/>
      <c r="AR54" s="141"/>
      <c r="AS54" s="141"/>
      <c r="AT54" s="107"/>
    </row>
    <row r="55" spans="1:46" ht="20.25" customHeight="1">
      <c r="A55" s="108"/>
      <c r="B55" s="108"/>
      <c r="C55" s="108"/>
      <c r="D55" s="108"/>
      <c r="E55" s="108"/>
      <c r="F55" s="108"/>
      <c r="G55" s="108"/>
      <c r="H55" s="108"/>
      <c r="I55" s="109"/>
      <c r="J55" s="95"/>
      <c r="K55" s="111"/>
      <c r="L55" s="111"/>
      <c r="M55" s="111"/>
      <c r="N55" s="26"/>
      <c r="O55" s="39"/>
      <c r="P55" s="39"/>
      <c r="Q55" s="40"/>
      <c r="R55" s="40"/>
      <c r="S55" s="40"/>
      <c r="T55" s="39"/>
      <c r="U55" s="39"/>
      <c r="V55" s="39"/>
      <c r="W55" s="39"/>
      <c r="X55" s="41"/>
      <c r="Y55" s="41"/>
      <c r="Z55" s="41"/>
      <c r="AA55" s="39"/>
      <c r="AB55" s="39"/>
      <c r="AC55" s="39"/>
      <c r="AD55" s="39"/>
      <c r="AE55" s="41"/>
      <c r="AF55" s="41"/>
      <c r="AG55" s="39"/>
      <c r="AH55" s="39"/>
      <c r="AI55" s="39"/>
      <c r="AJ55" s="39"/>
      <c r="AK55" s="30"/>
      <c r="AL55" s="139"/>
      <c r="AM55" s="140"/>
      <c r="AN55" s="140"/>
      <c r="AO55" s="141"/>
      <c r="AP55" s="141"/>
      <c r="AQ55" s="141"/>
      <c r="AR55" s="141"/>
      <c r="AS55" s="141"/>
      <c r="AT55" s="107"/>
    </row>
    <row r="56" spans="1:46" ht="20.25" customHeight="1">
      <c r="A56" s="40"/>
      <c r="B56" s="40"/>
      <c r="C56" s="40"/>
      <c r="D56" s="40"/>
      <c r="E56" s="40"/>
      <c r="F56" s="40"/>
      <c r="G56" s="40"/>
      <c r="H56" s="40"/>
      <c r="I56" s="109"/>
      <c r="J56" s="95"/>
      <c r="K56" s="111"/>
      <c r="L56" s="111"/>
      <c r="M56" s="111"/>
      <c r="N56" s="41"/>
      <c r="O56" s="41"/>
      <c r="P56" s="112"/>
      <c r="R56" s="41"/>
      <c r="S56" s="41"/>
      <c r="T56" s="39"/>
      <c r="U56" s="39"/>
      <c r="V56" s="39"/>
      <c r="W56" s="39"/>
      <c r="X56" s="41"/>
      <c r="Y56" s="41"/>
      <c r="Z56" s="41"/>
      <c r="AA56" s="39"/>
      <c r="AB56" s="39"/>
      <c r="AC56" s="39"/>
      <c r="AD56" s="39"/>
      <c r="AE56" s="41"/>
      <c r="AF56" s="41"/>
      <c r="AG56" s="39"/>
      <c r="AH56" s="39"/>
      <c r="AI56" s="39"/>
      <c r="AJ56" s="39"/>
      <c r="AK56" s="30"/>
      <c r="AL56" s="139"/>
      <c r="AM56" s="140"/>
      <c r="AN56" s="140"/>
      <c r="AO56" s="141"/>
      <c r="AP56" s="141"/>
      <c r="AQ56" s="141"/>
      <c r="AR56" s="141"/>
      <c r="AS56" s="141"/>
      <c r="AT56" s="110"/>
    </row>
    <row r="57" ht="23.25" customHeight="1"/>
    <row r="58" spans="2:46" ht="23.25" customHeight="1">
      <c r="B58" s="122"/>
      <c r="AT58" s="113"/>
    </row>
    <row r="59" ht="23.25" customHeight="1">
      <c r="AT59" s="113"/>
    </row>
    <row r="60" spans="1:40" s="114" customFormat="1" ht="23.25" customHeight="1">
      <c r="A60" s="114" t="s">
        <v>6</v>
      </c>
      <c r="I60" s="115"/>
      <c r="N60" s="116"/>
      <c r="T60" s="117"/>
      <c r="U60" s="117"/>
      <c r="V60" s="117"/>
      <c r="W60" s="117"/>
      <c r="AD60" s="118" t="s">
        <v>40</v>
      </c>
      <c r="AE60" s="117"/>
      <c r="AF60" s="117"/>
      <c r="AH60" s="117"/>
      <c r="AK60" s="117"/>
      <c r="AL60" s="117"/>
      <c r="AM60" s="117"/>
      <c r="AN60" s="117"/>
    </row>
    <row r="61" spans="1:30" s="26" customFormat="1" ht="23.25" customHeight="1">
      <c r="A61" s="114" t="s">
        <v>47</v>
      </c>
      <c r="I61" s="100"/>
      <c r="AD61" s="114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40">
    <mergeCell ref="AJ2:AK2"/>
    <mergeCell ref="AA6:AT6"/>
    <mergeCell ref="B7:R7"/>
    <mergeCell ref="AA7:AF7"/>
    <mergeCell ref="AG7:AR7"/>
    <mergeCell ref="B8:I8"/>
    <mergeCell ref="J8:R8"/>
    <mergeCell ref="AA8:AF8"/>
    <mergeCell ref="AG8:AR8"/>
    <mergeCell ref="B9:R9"/>
    <mergeCell ref="AA9:AF9"/>
    <mergeCell ref="AG9:AR9"/>
    <mergeCell ref="B10:R10"/>
    <mergeCell ref="AA10:AF10"/>
    <mergeCell ref="AG10:AR10"/>
    <mergeCell ref="AG14:AR14"/>
    <mergeCell ref="AA11:AF11"/>
    <mergeCell ref="AG11:AR11"/>
    <mergeCell ref="AA12:AF12"/>
    <mergeCell ref="AG12:AR12"/>
    <mergeCell ref="AA15:AF15"/>
    <mergeCell ref="AA13:AF13"/>
    <mergeCell ref="AG13:AR13"/>
    <mergeCell ref="AA14:AF14"/>
    <mergeCell ref="AS17:AS18"/>
    <mergeCell ref="AR17:AR18"/>
    <mergeCell ref="A17:A18"/>
    <mergeCell ref="B17:H18"/>
    <mergeCell ref="I17:I18"/>
    <mergeCell ref="AQ17:AQ18"/>
    <mergeCell ref="AT17:AT18"/>
    <mergeCell ref="AL53:AS53"/>
    <mergeCell ref="AL54:AS54"/>
    <mergeCell ref="AL56:AS56"/>
    <mergeCell ref="AL55:AS55"/>
    <mergeCell ref="AG15:AR15"/>
    <mergeCell ref="AL51:AS51"/>
    <mergeCell ref="AL52:AS52"/>
    <mergeCell ref="AL49:AS49"/>
    <mergeCell ref="AL50:AS50"/>
  </mergeCells>
  <printOptions horizontalCentered="1"/>
  <pageMargins left="0.1968503937007874" right="0.1968503937007874" top="0.2755905511811024" bottom="0.1968503937007874" header="0" footer="0"/>
  <pageSetup horizontalDpi="300" verticalDpi="3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60"/>
  <sheetViews>
    <sheetView tabSelected="1" view="pageBreakPreview" zoomScale="66" zoomScaleNormal="70" zoomScaleSheetLayoutView="66" zoomScalePageLayoutView="0" workbookViewId="0" topLeftCell="A4">
      <selection activeCell="B10" sqref="B10:R10"/>
    </sheetView>
  </sheetViews>
  <sheetFormatPr defaultColWidth="9.00390625" defaultRowHeight="12.75"/>
  <cols>
    <col min="1" max="1" width="37.625" style="4" customWidth="1"/>
    <col min="2" max="8" width="4.125" style="4" customWidth="1"/>
    <col min="9" max="9" width="17.875" style="2" customWidth="1"/>
    <col min="10" max="42" width="4.875" style="4" customWidth="1"/>
    <col min="43" max="43" width="15.00390625" style="4" customWidth="1"/>
    <col min="44" max="44" width="12.875" style="4" customWidth="1"/>
    <col min="45" max="45" width="14.125" style="4" customWidth="1"/>
    <col min="46" max="46" width="20.625" style="4" customWidth="1"/>
    <col min="47" max="16384" width="9.00390625" style="4" customWidth="1"/>
  </cols>
  <sheetData>
    <row r="1" spans="1:143" s="5" customFormat="1" ht="27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 t="s">
        <v>51</v>
      </c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</row>
    <row r="2" spans="1:143" s="14" customFormat="1" ht="18.75" customHeight="1">
      <c r="A2" s="6"/>
      <c r="B2" s="6"/>
      <c r="C2" s="6"/>
      <c r="D2" s="6"/>
      <c r="E2" s="6"/>
      <c r="F2" s="6"/>
      <c r="G2" s="6"/>
      <c r="H2" s="6"/>
      <c r="I2" s="7"/>
      <c r="J2" s="8"/>
      <c r="K2" s="8"/>
      <c r="L2" s="8"/>
      <c r="M2" s="8"/>
      <c r="N2" s="1"/>
      <c r="O2" s="1"/>
      <c r="P2" s="1"/>
      <c r="Q2" s="1"/>
      <c r="R2" s="1"/>
      <c r="S2" s="1"/>
      <c r="T2" s="9"/>
      <c r="U2" s="9"/>
      <c r="V2" s="9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65"/>
      <c r="AK2" s="165"/>
      <c r="AL2" s="8"/>
      <c r="AM2" s="8"/>
      <c r="AN2" s="8"/>
      <c r="AO2" s="8"/>
      <c r="AP2" s="9"/>
      <c r="AQ2" s="10"/>
      <c r="AR2" s="11"/>
      <c r="AS2" s="12"/>
      <c r="AT2" s="1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</row>
    <row r="3" spans="1:143" s="5" customFormat="1" ht="23.25" customHeight="1">
      <c r="A3" s="4"/>
      <c r="B3" s="4"/>
      <c r="C3" s="4"/>
      <c r="D3" s="4"/>
      <c r="E3" s="4"/>
      <c r="F3" s="4"/>
      <c r="G3" s="4"/>
      <c r="H3" s="4"/>
      <c r="I3" s="2"/>
      <c r="J3" s="4"/>
      <c r="K3" s="4"/>
      <c r="L3" s="4"/>
      <c r="M3" s="4"/>
      <c r="N3" s="1"/>
      <c r="O3" s="1"/>
      <c r="P3" s="1"/>
      <c r="Q3" s="1"/>
      <c r="R3" s="1"/>
      <c r="S3" s="1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Q3" s="15"/>
      <c r="AR3" s="15"/>
      <c r="AS3" s="15"/>
      <c r="AT3" s="16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23.25" customHeight="1">
      <c r="A4" s="4"/>
      <c r="B4" s="4"/>
      <c r="C4" s="4"/>
      <c r="D4" s="4"/>
      <c r="E4" s="4"/>
      <c r="F4" s="4"/>
      <c r="G4" s="4"/>
      <c r="H4" s="4"/>
      <c r="I4" s="2"/>
      <c r="J4" s="4"/>
      <c r="K4" s="4"/>
      <c r="L4" s="4"/>
      <c r="M4" s="4"/>
      <c r="N4" s="1"/>
      <c r="O4" s="1"/>
      <c r="P4" s="1"/>
      <c r="Q4" s="1"/>
      <c r="R4" s="1"/>
      <c r="S4" s="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15"/>
      <c r="AR4" s="15"/>
      <c r="AS4" s="15"/>
      <c r="AT4" s="17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23.25" customHeight="1" thickBot="1">
      <c r="A5" s="4"/>
      <c r="B5" s="4"/>
      <c r="C5" s="4"/>
      <c r="D5" s="4"/>
      <c r="E5" s="4"/>
      <c r="F5" s="4"/>
      <c r="G5" s="4"/>
      <c r="H5" s="4"/>
      <c r="I5" s="2"/>
      <c r="J5" s="4"/>
      <c r="K5" s="4"/>
      <c r="L5" s="4"/>
      <c r="M5" s="4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5"/>
      <c r="AR5" s="15"/>
      <c r="AS5" s="15"/>
      <c r="AT5" s="17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46.5" customHeight="1" thickBot="1">
      <c r="A6" s="4"/>
      <c r="B6" s="4"/>
      <c r="C6" s="4"/>
      <c r="D6" s="4"/>
      <c r="E6" s="4"/>
      <c r="F6" s="4"/>
      <c r="G6" s="4"/>
      <c r="H6" s="4"/>
      <c r="I6" s="2"/>
      <c r="J6" s="4"/>
      <c r="K6" s="4"/>
      <c r="L6" s="4"/>
      <c r="M6" s="4"/>
      <c r="N6" s="1"/>
      <c r="O6" s="1"/>
      <c r="P6" s="1"/>
      <c r="Q6" s="1"/>
      <c r="R6" s="1"/>
      <c r="S6" s="1"/>
      <c r="T6" s="18"/>
      <c r="U6" s="18"/>
      <c r="V6" s="18"/>
      <c r="W6" s="18"/>
      <c r="X6" s="18"/>
      <c r="Y6" s="18"/>
      <c r="Z6" s="18"/>
      <c r="AA6" s="166" t="s">
        <v>0</v>
      </c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8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46" ht="24.75" customHeight="1" thickBot="1">
      <c r="A7" s="19" t="s">
        <v>1</v>
      </c>
      <c r="B7" s="161" t="s">
        <v>49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20"/>
      <c r="T7" s="20"/>
      <c r="U7" s="20"/>
      <c r="V7" s="20"/>
      <c r="AA7" s="169" t="s">
        <v>2</v>
      </c>
      <c r="AB7" s="170"/>
      <c r="AC7" s="170"/>
      <c r="AD7" s="170"/>
      <c r="AE7" s="170"/>
      <c r="AF7" s="170"/>
      <c r="AG7" s="171" t="s">
        <v>3</v>
      </c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21" t="s">
        <v>4</v>
      </c>
      <c r="AT7" s="22" t="s">
        <v>5</v>
      </c>
    </row>
    <row r="8" spans="1:46" ht="34.5" customHeight="1">
      <c r="A8" s="19" t="s">
        <v>6</v>
      </c>
      <c r="B8" s="161" t="s">
        <v>49</v>
      </c>
      <c r="C8" s="161"/>
      <c r="D8" s="161"/>
      <c r="E8" s="161"/>
      <c r="F8" s="161"/>
      <c r="G8" s="161"/>
      <c r="H8" s="161"/>
      <c r="I8" s="161"/>
      <c r="J8" s="172"/>
      <c r="K8" s="172"/>
      <c r="L8" s="172"/>
      <c r="M8" s="172"/>
      <c r="N8" s="172"/>
      <c r="O8" s="172"/>
      <c r="P8" s="172"/>
      <c r="Q8" s="172"/>
      <c r="R8" s="172"/>
      <c r="S8" s="20"/>
      <c r="T8" s="20"/>
      <c r="U8" s="20"/>
      <c r="V8" s="20"/>
      <c r="W8" s="1"/>
      <c r="X8" s="1"/>
      <c r="Y8" s="23"/>
      <c r="Z8" s="1"/>
      <c r="AA8" s="173" t="s">
        <v>7</v>
      </c>
      <c r="AB8" s="173"/>
      <c r="AC8" s="173"/>
      <c r="AD8" s="173"/>
      <c r="AE8" s="173"/>
      <c r="AF8" s="173"/>
      <c r="AG8" s="163" t="s">
        <v>52</v>
      </c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24">
        <v>25</v>
      </c>
      <c r="AT8" s="25">
        <f>COUNTIF($J$19:$AP$45,"=1")</f>
        <v>16</v>
      </c>
    </row>
    <row r="9" spans="1:46" ht="30" customHeight="1">
      <c r="A9" s="19" t="s">
        <v>8</v>
      </c>
      <c r="B9" s="161" t="s">
        <v>9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20"/>
      <c r="T9" s="20"/>
      <c r="U9" s="20"/>
      <c r="V9" s="20"/>
      <c r="Z9" s="26"/>
      <c r="AA9" s="162" t="s">
        <v>10</v>
      </c>
      <c r="AB9" s="162"/>
      <c r="AC9" s="162"/>
      <c r="AD9" s="162"/>
      <c r="AE9" s="162"/>
      <c r="AF9" s="162"/>
      <c r="AG9" s="163" t="s">
        <v>54</v>
      </c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27">
        <v>15</v>
      </c>
      <c r="AT9" s="28">
        <f>COUNTIF($J$19:$AP$45,"=2")</f>
        <v>16</v>
      </c>
    </row>
    <row r="10" spans="1:46" ht="31.5" customHeight="1">
      <c r="A10" s="19" t="s">
        <v>11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0"/>
      <c r="T10" s="20"/>
      <c r="U10" s="20"/>
      <c r="V10" s="20"/>
      <c r="AA10" s="164" t="s">
        <v>12</v>
      </c>
      <c r="AB10" s="164"/>
      <c r="AC10" s="164"/>
      <c r="AD10" s="164"/>
      <c r="AE10" s="164"/>
      <c r="AF10" s="164"/>
      <c r="AG10" s="142" t="s">
        <v>13</v>
      </c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27"/>
      <c r="AT10" s="28">
        <f>COUNTIF($J$19:$AP$45,"=3")</f>
        <v>4</v>
      </c>
    </row>
    <row r="11" spans="9:46" ht="24.75" customHeight="1">
      <c r="I11" s="29"/>
      <c r="J11" s="30"/>
      <c r="K11" s="30"/>
      <c r="L11" s="30"/>
      <c r="M11" s="30"/>
      <c r="N11" s="30"/>
      <c r="O11" s="30"/>
      <c r="P11" s="30"/>
      <c r="Q11" s="31"/>
      <c r="AA11" s="160" t="s">
        <v>14</v>
      </c>
      <c r="AB11" s="160"/>
      <c r="AC11" s="160"/>
      <c r="AD11" s="160"/>
      <c r="AE11" s="160"/>
      <c r="AF11" s="160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27"/>
      <c r="AT11" s="28">
        <f>COUNTIF($J$19:$AP$45,"=4")</f>
        <v>0</v>
      </c>
    </row>
    <row r="12" spans="1:46" ht="24.75" customHeight="1" hidden="1">
      <c r="A12" s="32"/>
      <c r="B12" s="32"/>
      <c r="C12" s="32"/>
      <c r="D12" s="32"/>
      <c r="E12" s="32"/>
      <c r="F12" s="32"/>
      <c r="G12" s="32"/>
      <c r="H12" s="32"/>
      <c r="I12" s="29"/>
      <c r="J12" s="30"/>
      <c r="K12" s="30"/>
      <c r="L12" s="30"/>
      <c r="M12" s="30"/>
      <c r="N12" s="30"/>
      <c r="O12" s="30"/>
      <c r="P12" s="30"/>
      <c r="Q12" s="31"/>
      <c r="AA12" s="160" t="s">
        <v>15</v>
      </c>
      <c r="AB12" s="160"/>
      <c r="AC12" s="160"/>
      <c r="AD12" s="160"/>
      <c r="AE12" s="160"/>
      <c r="AF12" s="160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27"/>
      <c r="AT12" s="28">
        <f>COUNTIF($J$19:$AP$45,"=5")</f>
        <v>0</v>
      </c>
    </row>
    <row r="13" spans="9:46" ht="24.75" customHeight="1" hidden="1">
      <c r="I13" s="29"/>
      <c r="J13" s="30"/>
      <c r="K13" s="30"/>
      <c r="L13" s="30"/>
      <c r="M13" s="30"/>
      <c r="N13" s="30"/>
      <c r="O13" s="30"/>
      <c r="P13" s="30"/>
      <c r="Q13" s="33"/>
      <c r="R13" s="34"/>
      <c r="S13" s="34"/>
      <c r="T13" s="34"/>
      <c r="U13" s="34"/>
      <c r="V13" s="34"/>
      <c r="W13" s="34"/>
      <c r="X13" s="34"/>
      <c r="Y13" s="34"/>
      <c r="Z13" s="35"/>
      <c r="AA13" s="160" t="s">
        <v>16</v>
      </c>
      <c r="AB13" s="160"/>
      <c r="AC13" s="160"/>
      <c r="AD13" s="160"/>
      <c r="AE13" s="160"/>
      <c r="AF13" s="160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27"/>
      <c r="AT13" s="28">
        <f>COUNTIF($J$19:$AP$45,"=6")</f>
        <v>0</v>
      </c>
    </row>
    <row r="14" spans="9:46" ht="24.75" customHeight="1" hidden="1">
      <c r="I14" s="36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7"/>
      <c r="AA14" s="160" t="s">
        <v>17</v>
      </c>
      <c r="AB14" s="160"/>
      <c r="AC14" s="160"/>
      <c r="AD14" s="160"/>
      <c r="AE14" s="160"/>
      <c r="AF14" s="160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27"/>
      <c r="AT14" s="28">
        <f>COUNTIF($J$19:$AP$45,"=7")</f>
        <v>0</v>
      </c>
    </row>
    <row r="15" spans="26:46" ht="24.75" customHeight="1" hidden="1">
      <c r="Z15" s="37"/>
      <c r="AA15" s="160" t="s">
        <v>18</v>
      </c>
      <c r="AB15" s="160"/>
      <c r="AC15" s="160"/>
      <c r="AD15" s="160"/>
      <c r="AE15" s="160"/>
      <c r="AF15" s="160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27"/>
      <c r="AT15" s="28">
        <f>COUNTIF($J$19:$AP$45,"=8")</f>
        <v>0</v>
      </c>
    </row>
    <row r="16" spans="9:46" ht="25.5" customHeight="1" thickBot="1">
      <c r="I16" s="38">
        <f>MONTH(J17)</f>
        <v>1</v>
      </c>
      <c r="J16" s="26"/>
      <c r="K16" s="26"/>
      <c r="L16" s="26"/>
      <c r="M16" s="37"/>
      <c r="N16" s="39"/>
      <c r="O16" s="39"/>
      <c r="P16" s="40"/>
      <c r="Q16" s="41"/>
      <c r="R16" s="42"/>
      <c r="S16" s="40"/>
      <c r="T16" s="40"/>
      <c r="U16" s="40"/>
      <c r="V16" s="40"/>
      <c r="W16" s="40"/>
      <c r="X16" s="40"/>
      <c r="Y16" s="40"/>
      <c r="Z16" s="35"/>
      <c r="AA16" s="39"/>
      <c r="AB16" s="35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  <c r="AR16" s="45"/>
      <c r="AS16" s="43"/>
      <c r="AT16" s="39"/>
    </row>
    <row r="17" spans="1:46" s="47" customFormat="1" ht="49.5" customHeight="1">
      <c r="A17" s="148" t="s">
        <v>19</v>
      </c>
      <c r="B17" s="150" t="s">
        <v>20</v>
      </c>
      <c r="C17" s="151"/>
      <c r="D17" s="151"/>
      <c r="E17" s="151"/>
      <c r="F17" s="151"/>
      <c r="G17" s="151"/>
      <c r="H17" s="152"/>
      <c r="I17" s="156" t="s">
        <v>21</v>
      </c>
      <c r="J17" s="46"/>
      <c r="K17" s="46"/>
      <c r="L17" s="46">
        <v>42095</v>
      </c>
      <c r="M17" s="46">
        <v>42096</v>
      </c>
      <c r="N17" s="46">
        <v>42097</v>
      </c>
      <c r="O17" s="46">
        <v>42098</v>
      </c>
      <c r="P17" s="46">
        <v>42099</v>
      </c>
      <c r="Q17" s="46">
        <v>42100</v>
      </c>
      <c r="R17" s="46">
        <v>42101</v>
      </c>
      <c r="S17" s="46">
        <v>42102</v>
      </c>
      <c r="T17" s="46">
        <v>42103</v>
      </c>
      <c r="U17" s="46">
        <v>42104</v>
      </c>
      <c r="V17" s="46">
        <v>42105</v>
      </c>
      <c r="W17" s="46">
        <v>42106</v>
      </c>
      <c r="X17" s="46">
        <v>42107</v>
      </c>
      <c r="Y17" s="46">
        <v>42108</v>
      </c>
      <c r="Z17" s="46">
        <v>42109</v>
      </c>
      <c r="AA17" s="46">
        <v>42110</v>
      </c>
      <c r="AB17" s="46">
        <v>42111</v>
      </c>
      <c r="AC17" s="46">
        <v>42112</v>
      </c>
      <c r="AD17" s="46">
        <v>42113</v>
      </c>
      <c r="AE17" s="46">
        <v>42114</v>
      </c>
      <c r="AF17" s="46">
        <v>42115</v>
      </c>
      <c r="AG17" s="46">
        <v>42116</v>
      </c>
      <c r="AH17" s="46">
        <v>42117</v>
      </c>
      <c r="AI17" s="46">
        <v>42118</v>
      </c>
      <c r="AJ17" s="46">
        <v>42119</v>
      </c>
      <c r="AK17" s="46">
        <v>42120</v>
      </c>
      <c r="AL17" s="46">
        <v>42121</v>
      </c>
      <c r="AM17" s="46">
        <v>42122</v>
      </c>
      <c r="AN17" s="46">
        <v>42123</v>
      </c>
      <c r="AO17" s="46">
        <v>42124</v>
      </c>
      <c r="AP17" s="46"/>
      <c r="AQ17" s="158" t="s">
        <v>22</v>
      </c>
      <c r="AR17" s="146" t="s">
        <v>23</v>
      </c>
      <c r="AS17" s="146" t="s">
        <v>24</v>
      </c>
      <c r="AT17" s="137" t="s">
        <v>25</v>
      </c>
    </row>
    <row r="18" spans="1:46" s="47" customFormat="1" ht="17.25" customHeight="1" thickBot="1">
      <c r="A18" s="149"/>
      <c r="B18" s="153"/>
      <c r="C18" s="154"/>
      <c r="D18" s="154"/>
      <c r="E18" s="154"/>
      <c r="F18" s="154"/>
      <c r="G18" s="154"/>
      <c r="H18" s="155"/>
      <c r="I18" s="157"/>
      <c r="J18" s="48" t="s">
        <v>26</v>
      </c>
      <c r="K18" s="48" t="s">
        <v>27</v>
      </c>
      <c r="L18" s="48" t="s">
        <v>28</v>
      </c>
      <c r="M18" s="48" t="s">
        <v>29</v>
      </c>
      <c r="N18" s="48" t="s">
        <v>30</v>
      </c>
      <c r="O18" s="48" t="s">
        <v>31</v>
      </c>
      <c r="P18" s="48" t="s">
        <v>32</v>
      </c>
      <c r="Q18" s="48" t="s">
        <v>26</v>
      </c>
      <c r="R18" s="48" t="s">
        <v>27</v>
      </c>
      <c r="S18" s="48" t="s">
        <v>28</v>
      </c>
      <c r="T18" s="48" t="s">
        <v>29</v>
      </c>
      <c r="U18" s="48" t="s">
        <v>30</v>
      </c>
      <c r="V18" s="48" t="s">
        <v>31</v>
      </c>
      <c r="W18" s="48" t="s">
        <v>32</v>
      </c>
      <c r="X18" s="48" t="s">
        <v>26</v>
      </c>
      <c r="Y18" s="48" t="s">
        <v>27</v>
      </c>
      <c r="Z18" s="48" t="s">
        <v>28</v>
      </c>
      <c r="AA18" s="48" t="s">
        <v>29</v>
      </c>
      <c r="AB18" s="48" t="s">
        <v>30</v>
      </c>
      <c r="AC18" s="48" t="s">
        <v>31</v>
      </c>
      <c r="AD18" s="48" t="s">
        <v>32</v>
      </c>
      <c r="AE18" s="48" t="s">
        <v>26</v>
      </c>
      <c r="AF18" s="48" t="s">
        <v>27</v>
      </c>
      <c r="AG18" s="48" t="s">
        <v>28</v>
      </c>
      <c r="AH18" s="48" t="s">
        <v>29</v>
      </c>
      <c r="AI18" s="48" t="s">
        <v>30</v>
      </c>
      <c r="AJ18" s="48" t="s">
        <v>31</v>
      </c>
      <c r="AK18" s="48" t="s">
        <v>32</v>
      </c>
      <c r="AL18" s="48" t="s">
        <v>26</v>
      </c>
      <c r="AM18" s="48" t="s">
        <v>27</v>
      </c>
      <c r="AN18" s="48" t="s">
        <v>28</v>
      </c>
      <c r="AO18" s="48" t="s">
        <v>29</v>
      </c>
      <c r="AP18" s="48" t="s">
        <v>30</v>
      </c>
      <c r="AQ18" s="159"/>
      <c r="AR18" s="147"/>
      <c r="AS18" s="147"/>
      <c r="AT18" s="138"/>
    </row>
    <row r="19" spans="1:46" ht="24" customHeight="1" hidden="1">
      <c r="A19" s="49" t="s">
        <v>33</v>
      </c>
      <c r="B19" s="50"/>
      <c r="C19" s="50"/>
      <c r="D19" s="50"/>
      <c r="E19" s="50"/>
      <c r="F19" s="50"/>
      <c r="G19" s="51"/>
      <c r="H19" s="51"/>
      <c r="I19" s="52" t="s">
        <v>34</v>
      </c>
      <c r="J19" s="53"/>
      <c r="K19" s="53"/>
      <c r="L19" s="53"/>
      <c r="M19" s="53"/>
      <c r="N19" s="53"/>
      <c r="O19" s="54"/>
      <c r="P19" s="54"/>
      <c r="Q19" s="53"/>
      <c r="R19" s="53"/>
      <c r="S19" s="53"/>
      <c r="T19" s="53"/>
      <c r="U19" s="53"/>
      <c r="V19" s="54"/>
      <c r="W19" s="54"/>
      <c r="X19" s="53"/>
      <c r="Y19" s="53"/>
      <c r="Z19" s="53"/>
      <c r="AA19" s="53"/>
      <c r="AB19" s="53"/>
      <c r="AC19" s="54"/>
      <c r="AD19" s="54"/>
      <c r="AE19" s="53"/>
      <c r="AF19" s="53"/>
      <c r="AG19" s="53"/>
      <c r="AH19" s="53"/>
      <c r="AI19" s="53"/>
      <c r="AJ19" s="54"/>
      <c r="AK19" s="54"/>
      <c r="AL19" s="53"/>
      <c r="AM19" s="53"/>
      <c r="AN19" s="53"/>
      <c r="AO19" s="53"/>
      <c r="AP19" s="53"/>
      <c r="AQ19" s="55">
        <f>2520/60</f>
        <v>42</v>
      </c>
      <c r="AR19" s="56">
        <f aca="true" t="shared" si="0" ref="AR19:AR45">(COUNTIF(J19:AP19,"=1"))+(COUNTIF(J19:AP19,"=2"))+(COUNTIF(J19:AP19,"=3"))+(COUNTIF(J19:AP19,"=4"))+(COUNTIF(J19:AP19,"=5"))+(COUNTIF(J19:AP19,"=6"))+(COUNTIF(J19:AP19,"=7"))+(COUNTIF(J19:AP19,"=8"))</f>
        <v>0</v>
      </c>
      <c r="AS19" s="56">
        <f aca="true" t="shared" si="1" ref="AS19:AS45">(COUNTIF(J19:AP19,"=1"))*$AS$8+(COUNTIF(J19:AP19,"=2"))*$AS$9+(COUNTIF(J19:AP19,"=3"))*$AS$10+(COUNTIF(J19:AP19,"=4"))*$AS$11+(COUNTIF(J19:AP19,"=5"))*$AS$12+(COUNTIF(J19:AP19,"=6"))*$AS$13+(COUNTIF(J19:AP19,"=7"))*$AS$14+(COUNTIF(J19:AP19,"=8"))*$AS$15</f>
        <v>0</v>
      </c>
      <c r="AT19" s="57">
        <f aca="true" t="shared" si="2" ref="AT19:AT45">AQ19*AS19</f>
        <v>0</v>
      </c>
    </row>
    <row r="20" spans="1:46" ht="24" customHeight="1" hidden="1">
      <c r="A20" s="49" t="s">
        <v>33</v>
      </c>
      <c r="B20" s="50"/>
      <c r="C20" s="50"/>
      <c r="D20" s="50"/>
      <c r="E20" s="50"/>
      <c r="F20" s="50"/>
      <c r="G20" s="51"/>
      <c r="H20" s="51"/>
      <c r="I20" s="52" t="s">
        <v>34</v>
      </c>
      <c r="J20" s="53"/>
      <c r="K20" s="53"/>
      <c r="L20" s="53"/>
      <c r="M20" s="53"/>
      <c r="N20" s="53"/>
      <c r="O20" s="58"/>
      <c r="P20" s="58"/>
      <c r="Q20" s="53"/>
      <c r="R20" s="53"/>
      <c r="S20" s="53"/>
      <c r="T20" s="53"/>
      <c r="U20" s="53"/>
      <c r="V20" s="58"/>
      <c r="W20" s="58"/>
      <c r="X20" s="53"/>
      <c r="Y20" s="53"/>
      <c r="Z20" s="53"/>
      <c r="AA20" s="53"/>
      <c r="AB20" s="53"/>
      <c r="AC20" s="58"/>
      <c r="AD20" s="58"/>
      <c r="AE20" s="53"/>
      <c r="AF20" s="53"/>
      <c r="AG20" s="53"/>
      <c r="AH20" s="53"/>
      <c r="AI20" s="53"/>
      <c r="AJ20" s="58"/>
      <c r="AK20" s="58"/>
      <c r="AL20" s="53"/>
      <c r="AM20" s="53"/>
      <c r="AN20" s="53"/>
      <c r="AO20" s="53"/>
      <c r="AP20" s="53"/>
      <c r="AQ20" s="55">
        <f>2520/60</f>
        <v>42</v>
      </c>
      <c r="AR20" s="59">
        <f t="shared" si="0"/>
        <v>0</v>
      </c>
      <c r="AS20" s="59">
        <f t="shared" si="1"/>
        <v>0</v>
      </c>
      <c r="AT20" s="57">
        <f t="shared" si="2"/>
        <v>0</v>
      </c>
    </row>
    <row r="21" spans="1:46" ht="24" customHeight="1" hidden="1">
      <c r="A21" s="49" t="s">
        <v>33</v>
      </c>
      <c r="B21" s="50"/>
      <c r="C21" s="50"/>
      <c r="D21" s="50"/>
      <c r="E21" s="50"/>
      <c r="F21" s="50"/>
      <c r="G21" s="51"/>
      <c r="H21" s="51"/>
      <c r="I21" s="52" t="s">
        <v>34</v>
      </c>
      <c r="J21" s="53"/>
      <c r="K21" s="53"/>
      <c r="L21" s="53"/>
      <c r="M21" s="53"/>
      <c r="N21" s="53"/>
      <c r="O21" s="58"/>
      <c r="P21" s="58"/>
      <c r="Q21" s="53"/>
      <c r="R21" s="53"/>
      <c r="S21" s="53"/>
      <c r="T21" s="53"/>
      <c r="U21" s="53"/>
      <c r="V21" s="58"/>
      <c r="W21" s="58"/>
      <c r="X21" s="53"/>
      <c r="Y21" s="53"/>
      <c r="Z21" s="53"/>
      <c r="AA21" s="53"/>
      <c r="AB21" s="53"/>
      <c r="AC21" s="58"/>
      <c r="AD21" s="58"/>
      <c r="AE21" s="53"/>
      <c r="AF21" s="53"/>
      <c r="AG21" s="53"/>
      <c r="AH21" s="53"/>
      <c r="AI21" s="53"/>
      <c r="AJ21" s="58"/>
      <c r="AK21" s="58"/>
      <c r="AL21" s="53"/>
      <c r="AM21" s="53"/>
      <c r="AN21" s="53"/>
      <c r="AO21" s="53"/>
      <c r="AP21" s="53"/>
      <c r="AQ21" s="55">
        <f>2520/60</f>
        <v>42</v>
      </c>
      <c r="AR21" s="59">
        <f t="shared" si="0"/>
        <v>0</v>
      </c>
      <c r="AS21" s="59">
        <f t="shared" si="1"/>
        <v>0</v>
      </c>
      <c r="AT21" s="57">
        <f t="shared" si="2"/>
        <v>0</v>
      </c>
    </row>
    <row r="22" spans="1:46" ht="24" customHeight="1" hidden="1">
      <c r="A22" s="49" t="s">
        <v>33</v>
      </c>
      <c r="B22" s="50"/>
      <c r="C22" s="50"/>
      <c r="D22" s="50"/>
      <c r="E22" s="50"/>
      <c r="F22" s="50"/>
      <c r="G22" s="51"/>
      <c r="H22" s="51"/>
      <c r="I22" s="52" t="s">
        <v>34</v>
      </c>
      <c r="J22" s="53"/>
      <c r="K22" s="53"/>
      <c r="L22" s="53"/>
      <c r="M22" s="53"/>
      <c r="N22" s="53"/>
      <c r="O22" s="58"/>
      <c r="P22" s="58"/>
      <c r="Q22" s="53"/>
      <c r="R22" s="53"/>
      <c r="S22" s="53"/>
      <c r="T22" s="53"/>
      <c r="U22" s="53"/>
      <c r="V22" s="58"/>
      <c r="W22" s="58"/>
      <c r="X22" s="53"/>
      <c r="Y22" s="53"/>
      <c r="Z22" s="53"/>
      <c r="AA22" s="53"/>
      <c r="AB22" s="53"/>
      <c r="AC22" s="58"/>
      <c r="AD22" s="58"/>
      <c r="AE22" s="53"/>
      <c r="AF22" s="53"/>
      <c r="AG22" s="53"/>
      <c r="AH22" s="53"/>
      <c r="AI22" s="53"/>
      <c r="AJ22" s="58"/>
      <c r="AK22" s="58"/>
      <c r="AL22" s="53"/>
      <c r="AM22" s="53"/>
      <c r="AN22" s="53"/>
      <c r="AO22" s="53"/>
      <c r="AP22" s="53"/>
      <c r="AQ22" s="55">
        <f>2520/60</f>
        <v>42</v>
      </c>
      <c r="AR22" s="59">
        <f t="shared" si="0"/>
        <v>0</v>
      </c>
      <c r="AS22" s="59">
        <f t="shared" si="1"/>
        <v>0</v>
      </c>
      <c r="AT22" s="57">
        <f t="shared" si="2"/>
        <v>0</v>
      </c>
    </row>
    <row r="23" spans="1:46" ht="24" customHeight="1" hidden="1">
      <c r="A23" s="49" t="s">
        <v>33</v>
      </c>
      <c r="B23" s="50"/>
      <c r="C23" s="50"/>
      <c r="D23" s="50"/>
      <c r="E23" s="50"/>
      <c r="F23" s="50"/>
      <c r="G23" s="51"/>
      <c r="H23" s="51"/>
      <c r="I23" s="52" t="s">
        <v>34</v>
      </c>
      <c r="J23" s="60"/>
      <c r="K23" s="53"/>
      <c r="L23" s="53"/>
      <c r="M23" s="60"/>
      <c r="N23" s="60"/>
      <c r="O23" s="58"/>
      <c r="P23" s="58"/>
      <c r="Q23" s="60"/>
      <c r="R23" s="53"/>
      <c r="S23" s="53"/>
      <c r="T23" s="60"/>
      <c r="U23" s="60"/>
      <c r="V23" s="58"/>
      <c r="W23" s="58"/>
      <c r="X23" s="60"/>
      <c r="Y23" s="60"/>
      <c r="Z23" s="60"/>
      <c r="AA23" s="60"/>
      <c r="AB23" s="60"/>
      <c r="AC23" s="58"/>
      <c r="AD23" s="58"/>
      <c r="AE23" s="60"/>
      <c r="AF23" s="53"/>
      <c r="AG23" s="53"/>
      <c r="AH23" s="60"/>
      <c r="AI23" s="60"/>
      <c r="AJ23" s="58"/>
      <c r="AK23" s="58"/>
      <c r="AL23" s="60"/>
      <c r="AM23" s="60"/>
      <c r="AN23" s="60"/>
      <c r="AO23" s="60"/>
      <c r="AP23" s="60"/>
      <c r="AQ23" s="55">
        <f>2520/60</f>
        <v>42</v>
      </c>
      <c r="AR23" s="59">
        <f t="shared" si="0"/>
        <v>0</v>
      </c>
      <c r="AS23" s="59">
        <f t="shared" si="1"/>
        <v>0</v>
      </c>
      <c r="AT23" s="57">
        <f t="shared" si="2"/>
        <v>0</v>
      </c>
    </row>
    <row r="24" spans="1:46" ht="24" customHeight="1">
      <c r="A24" s="61" t="s">
        <v>44</v>
      </c>
      <c r="B24" s="50"/>
      <c r="C24" s="50"/>
      <c r="D24" s="50"/>
      <c r="E24" s="50" t="s">
        <v>29</v>
      </c>
      <c r="F24" s="50"/>
      <c r="G24" s="131"/>
      <c r="H24" s="131"/>
      <c r="I24" s="52" t="s">
        <v>41</v>
      </c>
      <c r="J24" s="60"/>
      <c r="K24" s="60"/>
      <c r="L24" s="60"/>
      <c r="M24" s="126">
        <v>1</v>
      </c>
      <c r="N24" s="60"/>
      <c r="O24" s="128"/>
      <c r="P24" s="128"/>
      <c r="Q24" s="60"/>
      <c r="R24" s="60"/>
      <c r="S24" s="60"/>
      <c r="T24" s="126">
        <v>1</v>
      </c>
      <c r="U24" s="60"/>
      <c r="V24" s="128"/>
      <c r="W24" s="128"/>
      <c r="X24" s="60"/>
      <c r="Y24" s="60"/>
      <c r="Z24" s="60"/>
      <c r="AA24" s="126">
        <v>1</v>
      </c>
      <c r="AB24" s="60"/>
      <c r="AC24" s="128"/>
      <c r="AD24" s="128"/>
      <c r="AE24" s="60"/>
      <c r="AF24" s="60"/>
      <c r="AG24" s="60"/>
      <c r="AH24" s="126">
        <v>1</v>
      </c>
      <c r="AI24" s="60"/>
      <c r="AJ24" s="128"/>
      <c r="AK24" s="128"/>
      <c r="AL24" s="60"/>
      <c r="AM24" s="60"/>
      <c r="AN24" s="60"/>
      <c r="AO24" s="60"/>
      <c r="AP24" s="60"/>
      <c r="AQ24" s="55"/>
      <c r="AR24" s="59">
        <f t="shared" si="0"/>
        <v>4</v>
      </c>
      <c r="AS24" s="59"/>
      <c r="AT24" s="57">
        <f t="shared" si="2"/>
        <v>0</v>
      </c>
    </row>
    <row r="25" spans="1:46" ht="24" customHeight="1">
      <c r="A25" s="61" t="s">
        <v>45</v>
      </c>
      <c r="B25" s="50"/>
      <c r="C25" s="50"/>
      <c r="D25" s="50"/>
      <c r="E25" s="50" t="s">
        <v>29</v>
      </c>
      <c r="F25" s="50"/>
      <c r="G25" s="131"/>
      <c r="H25" s="131"/>
      <c r="I25" s="52" t="s">
        <v>41</v>
      </c>
      <c r="J25" s="60"/>
      <c r="K25" s="60"/>
      <c r="L25" s="60"/>
      <c r="M25" s="127">
        <v>2</v>
      </c>
      <c r="N25" s="60"/>
      <c r="O25" s="128"/>
      <c r="P25" s="128"/>
      <c r="Q25" s="60"/>
      <c r="R25" s="60"/>
      <c r="S25" s="60"/>
      <c r="T25" s="127">
        <v>2</v>
      </c>
      <c r="U25" s="60"/>
      <c r="V25" s="128"/>
      <c r="W25" s="128"/>
      <c r="X25" s="60"/>
      <c r="Y25" s="60"/>
      <c r="Z25" s="60"/>
      <c r="AA25" s="127">
        <v>2</v>
      </c>
      <c r="AB25" s="60"/>
      <c r="AC25" s="128"/>
      <c r="AD25" s="128"/>
      <c r="AE25" s="60"/>
      <c r="AF25" s="60"/>
      <c r="AG25" s="60"/>
      <c r="AH25" s="127">
        <v>2</v>
      </c>
      <c r="AI25" s="60"/>
      <c r="AJ25" s="128"/>
      <c r="AK25" s="128"/>
      <c r="AL25" s="60"/>
      <c r="AM25" s="60"/>
      <c r="AN25" s="60"/>
      <c r="AO25" s="60"/>
      <c r="AP25" s="60"/>
      <c r="AQ25" s="55"/>
      <c r="AR25" s="59">
        <f t="shared" si="0"/>
        <v>4</v>
      </c>
      <c r="AS25" s="59"/>
      <c r="AT25" s="57">
        <f t="shared" si="2"/>
        <v>0</v>
      </c>
    </row>
    <row r="26" spans="1:46" ht="24" customHeight="1">
      <c r="A26" s="61" t="s">
        <v>46</v>
      </c>
      <c r="B26" s="50"/>
      <c r="C26" s="50"/>
      <c r="D26" s="50"/>
      <c r="E26" s="50" t="s">
        <v>29</v>
      </c>
      <c r="F26" s="50"/>
      <c r="G26" s="131"/>
      <c r="H26" s="131"/>
      <c r="I26" s="52" t="s">
        <v>41</v>
      </c>
      <c r="J26" s="60"/>
      <c r="K26" s="60"/>
      <c r="L26" s="60"/>
      <c r="M26" s="60"/>
      <c r="N26" s="60"/>
      <c r="O26" s="128"/>
      <c r="P26" s="128"/>
      <c r="Q26" s="60"/>
      <c r="R26" s="60"/>
      <c r="S26" s="60"/>
      <c r="T26" s="124">
        <v>3</v>
      </c>
      <c r="U26" s="60"/>
      <c r="V26" s="128"/>
      <c r="W26" s="128"/>
      <c r="X26" s="60"/>
      <c r="Y26" s="60"/>
      <c r="Z26" s="60"/>
      <c r="AA26" s="60"/>
      <c r="AB26" s="60"/>
      <c r="AC26" s="128"/>
      <c r="AD26" s="128"/>
      <c r="AE26" s="60"/>
      <c r="AF26" s="60"/>
      <c r="AG26" s="60"/>
      <c r="AH26" s="60"/>
      <c r="AI26" s="60"/>
      <c r="AJ26" s="128"/>
      <c r="AK26" s="128"/>
      <c r="AL26" s="60"/>
      <c r="AM26" s="60"/>
      <c r="AN26" s="60"/>
      <c r="AO26" s="60"/>
      <c r="AP26" s="60"/>
      <c r="AQ26" s="55"/>
      <c r="AR26" s="59">
        <v>1</v>
      </c>
      <c r="AS26" s="59"/>
      <c r="AT26" s="57">
        <f t="shared" si="2"/>
        <v>0</v>
      </c>
    </row>
    <row r="27" spans="1:46" ht="24" customHeight="1">
      <c r="A27" s="61" t="s">
        <v>44</v>
      </c>
      <c r="B27" s="50"/>
      <c r="C27" s="50"/>
      <c r="D27" s="50"/>
      <c r="E27" s="50"/>
      <c r="F27" s="50" t="s">
        <v>30</v>
      </c>
      <c r="G27" s="131"/>
      <c r="H27" s="131"/>
      <c r="I27" s="52" t="s">
        <v>42</v>
      </c>
      <c r="J27" s="60"/>
      <c r="K27" s="60"/>
      <c r="L27" s="60"/>
      <c r="M27" s="60"/>
      <c r="N27" s="126">
        <v>1</v>
      </c>
      <c r="O27" s="128"/>
      <c r="P27" s="128"/>
      <c r="Q27" s="60"/>
      <c r="R27" s="60"/>
      <c r="S27" s="60"/>
      <c r="T27" s="60"/>
      <c r="U27" s="126">
        <v>1</v>
      </c>
      <c r="V27" s="128"/>
      <c r="W27" s="128"/>
      <c r="X27" s="60"/>
      <c r="Y27" s="60"/>
      <c r="Z27" s="60"/>
      <c r="AA27" s="60"/>
      <c r="AB27" s="126">
        <v>1</v>
      </c>
      <c r="AC27" s="128"/>
      <c r="AD27" s="128"/>
      <c r="AE27" s="60"/>
      <c r="AF27" s="60"/>
      <c r="AG27" s="60"/>
      <c r="AH27" s="60"/>
      <c r="AI27" s="126">
        <v>1</v>
      </c>
      <c r="AJ27" s="128"/>
      <c r="AK27" s="128"/>
      <c r="AL27" s="60"/>
      <c r="AM27" s="60"/>
      <c r="AN27" s="60"/>
      <c r="AO27" s="60"/>
      <c r="AP27" s="60"/>
      <c r="AQ27" s="55"/>
      <c r="AR27" s="59">
        <f t="shared" si="0"/>
        <v>4</v>
      </c>
      <c r="AS27" s="59"/>
      <c r="AT27" s="57">
        <f t="shared" si="2"/>
        <v>0</v>
      </c>
    </row>
    <row r="28" spans="1:46" ht="24" customHeight="1">
      <c r="A28" s="61" t="s">
        <v>45</v>
      </c>
      <c r="B28" s="50"/>
      <c r="C28" s="50"/>
      <c r="D28" s="50"/>
      <c r="E28" s="50"/>
      <c r="F28" s="50" t="s">
        <v>30</v>
      </c>
      <c r="G28" s="131"/>
      <c r="H28" s="131"/>
      <c r="I28" s="52" t="s">
        <v>42</v>
      </c>
      <c r="J28" s="60"/>
      <c r="K28" s="60"/>
      <c r="L28" s="60"/>
      <c r="M28" s="60"/>
      <c r="N28" s="127">
        <v>2</v>
      </c>
      <c r="O28" s="128"/>
      <c r="P28" s="128"/>
      <c r="Q28" s="60"/>
      <c r="R28" s="60"/>
      <c r="S28" s="60"/>
      <c r="T28" s="60"/>
      <c r="U28" s="127">
        <v>2</v>
      </c>
      <c r="V28" s="128"/>
      <c r="W28" s="128"/>
      <c r="X28" s="60"/>
      <c r="Y28" s="60"/>
      <c r="Z28" s="60"/>
      <c r="AA28" s="60"/>
      <c r="AB28" s="127">
        <v>2</v>
      </c>
      <c r="AC28" s="128"/>
      <c r="AD28" s="128"/>
      <c r="AE28" s="60"/>
      <c r="AF28" s="60"/>
      <c r="AG28" s="60"/>
      <c r="AH28" s="60"/>
      <c r="AI28" s="127">
        <v>2</v>
      </c>
      <c r="AJ28" s="128"/>
      <c r="AK28" s="128"/>
      <c r="AL28" s="60"/>
      <c r="AM28" s="60"/>
      <c r="AN28" s="60"/>
      <c r="AO28" s="60"/>
      <c r="AP28" s="60"/>
      <c r="AQ28" s="55"/>
      <c r="AR28" s="59">
        <f t="shared" si="0"/>
        <v>4</v>
      </c>
      <c r="AS28" s="59"/>
      <c r="AT28" s="57">
        <f t="shared" si="2"/>
        <v>0</v>
      </c>
    </row>
    <row r="29" spans="1:46" ht="24" customHeight="1">
      <c r="A29" s="61" t="s">
        <v>46</v>
      </c>
      <c r="B29" s="50"/>
      <c r="C29" s="50"/>
      <c r="D29" s="50"/>
      <c r="E29" s="50"/>
      <c r="F29" s="50" t="s">
        <v>30</v>
      </c>
      <c r="G29" s="131"/>
      <c r="H29" s="131"/>
      <c r="I29" s="52" t="s">
        <v>42</v>
      </c>
      <c r="J29" s="60"/>
      <c r="K29" s="60"/>
      <c r="L29" s="60"/>
      <c r="M29" s="60"/>
      <c r="N29" s="60"/>
      <c r="O29" s="128"/>
      <c r="P29" s="128"/>
      <c r="Q29" s="60"/>
      <c r="R29" s="60"/>
      <c r="S29" s="60"/>
      <c r="T29" s="60"/>
      <c r="U29" s="124">
        <v>3</v>
      </c>
      <c r="V29" s="128"/>
      <c r="W29" s="128"/>
      <c r="X29" s="60"/>
      <c r="Y29" s="60"/>
      <c r="Z29" s="60"/>
      <c r="AA29" s="60"/>
      <c r="AB29" s="60"/>
      <c r="AC29" s="128"/>
      <c r="AD29" s="128"/>
      <c r="AE29" s="60"/>
      <c r="AF29" s="60"/>
      <c r="AG29" s="60"/>
      <c r="AH29" s="60"/>
      <c r="AI29" s="60"/>
      <c r="AJ29" s="128"/>
      <c r="AK29" s="128"/>
      <c r="AL29" s="60"/>
      <c r="AM29" s="60"/>
      <c r="AN29" s="60"/>
      <c r="AO29" s="60"/>
      <c r="AP29" s="60"/>
      <c r="AQ29" s="55"/>
      <c r="AR29" s="59">
        <v>1</v>
      </c>
      <c r="AS29" s="59"/>
      <c r="AT29" s="57">
        <f t="shared" si="2"/>
        <v>0</v>
      </c>
    </row>
    <row r="30" spans="1:46" ht="24" customHeight="1">
      <c r="A30" s="61" t="s">
        <v>44</v>
      </c>
      <c r="B30" s="50"/>
      <c r="C30" s="50"/>
      <c r="D30" s="50"/>
      <c r="E30" s="50"/>
      <c r="F30" s="50"/>
      <c r="G30" s="131" t="s">
        <v>31</v>
      </c>
      <c r="H30" s="131"/>
      <c r="I30" s="52" t="s">
        <v>43</v>
      </c>
      <c r="J30" s="60"/>
      <c r="K30" s="60"/>
      <c r="L30" s="60"/>
      <c r="M30" s="60"/>
      <c r="N30" s="60"/>
      <c r="O30" s="126">
        <v>1</v>
      </c>
      <c r="P30" s="128"/>
      <c r="Q30" s="60"/>
      <c r="R30" s="60"/>
      <c r="S30" s="60"/>
      <c r="T30" s="60"/>
      <c r="U30" s="60"/>
      <c r="V30" s="126">
        <v>1</v>
      </c>
      <c r="W30" s="128"/>
      <c r="X30" s="60"/>
      <c r="Y30" s="60"/>
      <c r="Z30" s="60"/>
      <c r="AA30" s="60"/>
      <c r="AB30" s="60"/>
      <c r="AC30" s="126">
        <v>1</v>
      </c>
      <c r="AD30" s="128"/>
      <c r="AE30" s="60"/>
      <c r="AF30" s="60"/>
      <c r="AG30" s="60"/>
      <c r="AH30" s="60"/>
      <c r="AI30" s="60"/>
      <c r="AJ30" s="128"/>
      <c r="AK30" s="126">
        <v>1</v>
      </c>
      <c r="AL30" s="60"/>
      <c r="AM30" s="60"/>
      <c r="AN30" s="60"/>
      <c r="AO30" s="60"/>
      <c r="AP30" s="60"/>
      <c r="AQ30" s="55"/>
      <c r="AR30" s="59">
        <f t="shared" si="0"/>
        <v>4</v>
      </c>
      <c r="AS30" s="59"/>
      <c r="AT30" s="57">
        <f t="shared" si="2"/>
        <v>0</v>
      </c>
    </row>
    <row r="31" spans="1:46" ht="24" customHeight="1">
      <c r="A31" s="61" t="s">
        <v>45</v>
      </c>
      <c r="B31" s="50"/>
      <c r="C31" s="50"/>
      <c r="D31" s="50"/>
      <c r="E31" s="50"/>
      <c r="F31" s="50"/>
      <c r="G31" s="131" t="s">
        <v>31</v>
      </c>
      <c r="H31" s="131"/>
      <c r="I31" s="52" t="s">
        <v>43</v>
      </c>
      <c r="J31" s="60"/>
      <c r="K31" s="60"/>
      <c r="L31" s="60"/>
      <c r="M31" s="60"/>
      <c r="N31" s="60"/>
      <c r="O31" s="127">
        <v>2</v>
      </c>
      <c r="P31" s="128"/>
      <c r="Q31" s="60"/>
      <c r="R31" s="60"/>
      <c r="S31" s="60"/>
      <c r="T31" s="60"/>
      <c r="U31" s="60"/>
      <c r="V31" s="127">
        <v>2</v>
      </c>
      <c r="W31" s="128"/>
      <c r="X31" s="60"/>
      <c r="Y31" s="60"/>
      <c r="Z31" s="60"/>
      <c r="AA31" s="60"/>
      <c r="AB31" s="60"/>
      <c r="AC31" s="127">
        <v>2</v>
      </c>
      <c r="AD31" s="128"/>
      <c r="AE31" s="60"/>
      <c r="AF31" s="60"/>
      <c r="AG31" s="60"/>
      <c r="AH31" s="60"/>
      <c r="AI31" s="60"/>
      <c r="AJ31" s="128"/>
      <c r="AK31" s="127">
        <v>2</v>
      </c>
      <c r="AL31" s="60"/>
      <c r="AM31" s="60"/>
      <c r="AN31" s="60"/>
      <c r="AO31" s="60"/>
      <c r="AP31" s="60"/>
      <c r="AQ31" s="55"/>
      <c r="AR31" s="59">
        <f t="shared" si="0"/>
        <v>4</v>
      </c>
      <c r="AS31" s="59"/>
      <c r="AT31" s="57">
        <f t="shared" si="2"/>
        <v>0</v>
      </c>
    </row>
    <row r="32" spans="1:46" ht="24" customHeight="1">
      <c r="A32" s="61" t="s">
        <v>46</v>
      </c>
      <c r="B32" s="50"/>
      <c r="C32" s="50"/>
      <c r="D32" s="50"/>
      <c r="E32" s="50"/>
      <c r="F32" s="50"/>
      <c r="G32" s="131" t="s">
        <v>31</v>
      </c>
      <c r="H32" s="131"/>
      <c r="I32" s="52" t="s">
        <v>43</v>
      </c>
      <c r="J32" s="60"/>
      <c r="K32" s="60"/>
      <c r="L32" s="60"/>
      <c r="M32" s="60"/>
      <c r="N32" s="60"/>
      <c r="O32" s="128"/>
      <c r="P32" s="128"/>
      <c r="Q32" s="60"/>
      <c r="R32" s="60"/>
      <c r="S32" s="60"/>
      <c r="T32" s="60"/>
      <c r="U32" s="60"/>
      <c r="V32" s="124">
        <v>3</v>
      </c>
      <c r="W32" s="128"/>
      <c r="X32" s="60"/>
      <c r="Y32" s="60"/>
      <c r="Z32" s="60"/>
      <c r="AA32" s="60"/>
      <c r="AB32" s="60"/>
      <c r="AC32" s="128"/>
      <c r="AD32" s="128"/>
      <c r="AE32" s="60"/>
      <c r="AF32" s="60"/>
      <c r="AG32" s="60"/>
      <c r="AH32" s="60"/>
      <c r="AI32" s="60"/>
      <c r="AJ32" s="128"/>
      <c r="AK32" s="128"/>
      <c r="AL32" s="60"/>
      <c r="AM32" s="60"/>
      <c r="AN32" s="60"/>
      <c r="AO32" s="60"/>
      <c r="AP32" s="60"/>
      <c r="AQ32" s="55"/>
      <c r="AR32" s="59">
        <v>1</v>
      </c>
      <c r="AS32" s="59"/>
      <c r="AT32" s="57">
        <f t="shared" si="2"/>
        <v>0</v>
      </c>
    </row>
    <row r="33" spans="1:46" ht="24" customHeight="1">
      <c r="A33" s="61" t="s">
        <v>44</v>
      </c>
      <c r="B33" s="50" t="s">
        <v>26</v>
      </c>
      <c r="C33" s="50"/>
      <c r="D33" s="50"/>
      <c r="E33" s="50"/>
      <c r="F33" s="50"/>
      <c r="G33" s="131"/>
      <c r="H33" s="131"/>
      <c r="I33" s="52" t="s">
        <v>35</v>
      </c>
      <c r="J33" s="60"/>
      <c r="K33" s="60"/>
      <c r="L33" s="60"/>
      <c r="M33" s="60"/>
      <c r="N33" s="60"/>
      <c r="O33" s="128"/>
      <c r="P33" s="128"/>
      <c r="Q33" s="126">
        <v>1</v>
      </c>
      <c r="R33" s="60"/>
      <c r="S33" s="60"/>
      <c r="T33" s="60"/>
      <c r="U33" s="60"/>
      <c r="V33" s="128"/>
      <c r="W33" s="128"/>
      <c r="X33" s="126">
        <v>1</v>
      </c>
      <c r="Y33" s="60"/>
      <c r="Z33" s="60"/>
      <c r="AA33" s="60"/>
      <c r="AB33" s="60"/>
      <c r="AC33" s="128"/>
      <c r="AD33" s="128"/>
      <c r="AE33" s="126">
        <v>1</v>
      </c>
      <c r="AF33" s="60"/>
      <c r="AG33" s="60"/>
      <c r="AH33" s="60"/>
      <c r="AI33" s="60"/>
      <c r="AJ33" s="128"/>
      <c r="AK33" s="128"/>
      <c r="AL33" s="126">
        <v>1</v>
      </c>
      <c r="AM33" s="60"/>
      <c r="AN33" s="60"/>
      <c r="AO33" s="60"/>
      <c r="AP33" s="60"/>
      <c r="AQ33" s="55"/>
      <c r="AR33" s="59">
        <f>(COUNTIF(J33:AP33,"=1"))+(COUNTIF(J33:AP33,"=2"))+(COUNTIF(J33:AP33,"=3"))+(COUNTIF(J33:AP33,"=4"))+(COUNTIF(J33:AP33,"=5"))+(COUNTIF(J33:AP33,"=6"))+(COUNTIF(J33:AP33,"=7"))+(COUNTIF(J33:AP33,"=8"))</f>
        <v>4</v>
      </c>
      <c r="AS33" s="59"/>
      <c r="AT33" s="57">
        <f t="shared" si="2"/>
        <v>0</v>
      </c>
    </row>
    <row r="34" spans="1:46" ht="24" customHeight="1">
      <c r="A34" s="61" t="s">
        <v>45</v>
      </c>
      <c r="B34" s="50" t="s">
        <v>26</v>
      </c>
      <c r="C34" s="50"/>
      <c r="D34" s="50"/>
      <c r="E34" s="50"/>
      <c r="F34" s="50"/>
      <c r="G34" s="131"/>
      <c r="H34" s="131"/>
      <c r="I34" s="52" t="s">
        <v>35</v>
      </c>
      <c r="J34" s="60"/>
      <c r="K34" s="60"/>
      <c r="L34" s="60"/>
      <c r="M34" s="60"/>
      <c r="N34" s="60"/>
      <c r="O34" s="128"/>
      <c r="P34" s="128"/>
      <c r="Q34" s="127">
        <v>2</v>
      </c>
      <c r="R34" s="60"/>
      <c r="S34" s="60"/>
      <c r="T34" s="60"/>
      <c r="U34" s="60"/>
      <c r="V34" s="128"/>
      <c r="W34" s="128"/>
      <c r="X34" s="127">
        <v>2</v>
      </c>
      <c r="Y34" s="60"/>
      <c r="Z34" s="60"/>
      <c r="AA34" s="60"/>
      <c r="AB34" s="60"/>
      <c r="AC34" s="128"/>
      <c r="AD34" s="128"/>
      <c r="AE34" s="127">
        <v>2</v>
      </c>
      <c r="AF34" s="60"/>
      <c r="AG34" s="60"/>
      <c r="AH34" s="60"/>
      <c r="AI34" s="60"/>
      <c r="AJ34" s="128"/>
      <c r="AK34" s="128"/>
      <c r="AL34" s="127">
        <v>2</v>
      </c>
      <c r="AM34" s="60"/>
      <c r="AN34" s="60"/>
      <c r="AO34" s="60"/>
      <c r="AP34" s="60"/>
      <c r="AQ34" s="55"/>
      <c r="AR34" s="59">
        <f>(COUNTIF(J34:AP34,"=1"))+(COUNTIF(J34:AP34,"=2"))+(COUNTIF(J34:AP34,"=3"))+(COUNTIF(J34:AP34,"=4"))+(COUNTIF(J34:AP34,"=5"))+(COUNTIF(J34:AP34,"=6"))+(COUNTIF(J34:AP34,"=7"))+(COUNTIF(J34:AP34,"=8"))</f>
        <v>4</v>
      </c>
      <c r="AS34" s="59"/>
      <c r="AT34" s="57">
        <f t="shared" si="2"/>
        <v>0</v>
      </c>
    </row>
    <row r="35" spans="1:46" ht="24" customHeight="1">
      <c r="A35" s="61" t="s">
        <v>46</v>
      </c>
      <c r="B35" s="74" t="s">
        <v>26</v>
      </c>
      <c r="C35" s="74"/>
      <c r="D35" s="74"/>
      <c r="E35" s="74"/>
      <c r="F35" s="74"/>
      <c r="G35" s="132"/>
      <c r="H35" s="132"/>
      <c r="I35" s="76" t="s">
        <v>35</v>
      </c>
      <c r="J35" s="60"/>
      <c r="K35" s="60"/>
      <c r="L35" s="60"/>
      <c r="M35" s="60"/>
      <c r="N35" s="60"/>
      <c r="O35" s="128"/>
      <c r="P35" s="128"/>
      <c r="Q35" s="60"/>
      <c r="R35" s="60"/>
      <c r="S35" s="60"/>
      <c r="T35" s="60"/>
      <c r="U35" s="60"/>
      <c r="V35" s="128"/>
      <c r="W35" s="128"/>
      <c r="X35" s="125">
        <v>3</v>
      </c>
      <c r="Y35" s="64"/>
      <c r="Z35" s="64"/>
      <c r="AA35" s="64"/>
      <c r="AB35" s="64"/>
      <c r="AC35" s="130"/>
      <c r="AD35" s="130"/>
      <c r="AE35" s="64"/>
      <c r="AF35" s="64"/>
      <c r="AG35" s="64"/>
      <c r="AH35" s="64"/>
      <c r="AI35" s="64"/>
      <c r="AJ35" s="130"/>
      <c r="AK35" s="130"/>
      <c r="AL35" s="64"/>
      <c r="AM35" s="64"/>
      <c r="AN35" s="64"/>
      <c r="AO35" s="64"/>
      <c r="AP35" s="64"/>
      <c r="AQ35" s="55"/>
      <c r="AR35" s="59">
        <v>1</v>
      </c>
      <c r="AS35" s="65"/>
      <c r="AT35" s="57">
        <f t="shared" si="2"/>
        <v>0</v>
      </c>
    </row>
    <row r="36" spans="1:46" ht="24" customHeight="1" thickBot="1">
      <c r="A36" s="120" t="s">
        <v>36</v>
      </c>
      <c r="B36" s="62"/>
      <c r="C36" s="62"/>
      <c r="D36" s="62"/>
      <c r="E36" s="62"/>
      <c r="F36" s="62"/>
      <c r="G36" s="133"/>
      <c r="H36" s="133"/>
      <c r="I36" s="63"/>
      <c r="J36" s="121"/>
      <c r="K36" s="121"/>
      <c r="L36" s="121"/>
      <c r="M36" s="121"/>
      <c r="N36" s="121"/>
      <c r="O36" s="129"/>
      <c r="P36" s="129"/>
      <c r="Q36" s="121"/>
      <c r="R36" s="121"/>
      <c r="S36" s="121"/>
      <c r="T36" s="121"/>
      <c r="U36" s="121"/>
      <c r="V36" s="129"/>
      <c r="W36" s="129"/>
      <c r="X36" s="64"/>
      <c r="Y36" s="64"/>
      <c r="Z36" s="64"/>
      <c r="AA36" s="64"/>
      <c r="AB36" s="64"/>
      <c r="AC36" s="130"/>
      <c r="AD36" s="130"/>
      <c r="AE36" s="64"/>
      <c r="AF36" s="64"/>
      <c r="AG36" s="64"/>
      <c r="AH36" s="64"/>
      <c r="AI36" s="64"/>
      <c r="AJ36" s="130"/>
      <c r="AK36" s="130"/>
      <c r="AL36" s="64"/>
      <c r="AM36" s="64"/>
      <c r="AN36" s="64"/>
      <c r="AO36" s="64"/>
      <c r="AP36" s="64"/>
      <c r="AQ36" s="55"/>
      <c r="AR36" s="59">
        <f t="shared" si="0"/>
        <v>0</v>
      </c>
      <c r="AS36" s="65"/>
      <c r="AT36" s="57">
        <f t="shared" si="2"/>
        <v>0</v>
      </c>
    </row>
    <row r="37" spans="1:46" ht="24" customHeight="1" hidden="1" thickBot="1">
      <c r="A37" s="66" t="s">
        <v>33</v>
      </c>
      <c r="B37" s="67" t="s">
        <v>26</v>
      </c>
      <c r="C37" s="67"/>
      <c r="D37" s="67"/>
      <c r="E37" s="67" t="s">
        <v>29</v>
      </c>
      <c r="F37" s="67" t="s">
        <v>30</v>
      </c>
      <c r="G37" s="68"/>
      <c r="H37" s="68"/>
      <c r="I37" s="69" t="s">
        <v>37</v>
      </c>
      <c r="J37" s="70"/>
      <c r="K37" s="70"/>
      <c r="L37" s="70"/>
      <c r="M37" s="70"/>
      <c r="N37" s="70"/>
      <c r="O37" s="71"/>
      <c r="P37" s="71"/>
      <c r="Q37" s="70"/>
      <c r="R37" s="70"/>
      <c r="S37" s="70"/>
      <c r="T37" s="70"/>
      <c r="U37" s="70"/>
      <c r="V37" s="71"/>
      <c r="W37" s="71"/>
      <c r="X37" s="70"/>
      <c r="Y37" s="70"/>
      <c r="Z37" s="70"/>
      <c r="AA37" s="70"/>
      <c r="AB37" s="70"/>
      <c r="AC37" s="71"/>
      <c r="AD37" s="71"/>
      <c r="AE37" s="70"/>
      <c r="AF37" s="70"/>
      <c r="AG37" s="70"/>
      <c r="AH37" s="70"/>
      <c r="AI37" s="70"/>
      <c r="AJ37" s="71"/>
      <c r="AK37" s="71"/>
      <c r="AL37" s="70"/>
      <c r="AM37" s="70"/>
      <c r="AN37" s="70"/>
      <c r="AO37" s="70"/>
      <c r="AP37" s="70"/>
      <c r="AQ37" s="72">
        <f aca="true" t="shared" si="3" ref="AQ37:AQ45">7565/60</f>
        <v>126.08333333333333</v>
      </c>
      <c r="AR37" s="73">
        <f t="shared" si="0"/>
        <v>0</v>
      </c>
      <c r="AS37" s="73">
        <f t="shared" si="1"/>
        <v>0</v>
      </c>
      <c r="AT37" s="57">
        <f t="shared" si="2"/>
        <v>0</v>
      </c>
    </row>
    <row r="38" spans="1:46" ht="24.75" customHeight="1" hidden="1">
      <c r="A38" s="61" t="s">
        <v>33</v>
      </c>
      <c r="B38" s="74" t="s">
        <v>26</v>
      </c>
      <c r="C38" s="74"/>
      <c r="D38" s="74"/>
      <c r="E38" s="74" t="s">
        <v>29</v>
      </c>
      <c r="F38" s="74" t="s">
        <v>30</v>
      </c>
      <c r="G38" s="75"/>
      <c r="H38" s="75"/>
      <c r="I38" s="76" t="s">
        <v>37</v>
      </c>
      <c r="J38" s="53"/>
      <c r="K38" s="53"/>
      <c r="L38" s="53"/>
      <c r="M38" s="53"/>
      <c r="N38" s="53"/>
      <c r="O38" s="54"/>
      <c r="P38" s="54"/>
      <c r="Q38" s="53"/>
      <c r="R38" s="53"/>
      <c r="S38" s="53"/>
      <c r="T38" s="53"/>
      <c r="U38" s="53"/>
      <c r="V38" s="54"/>
      <c r="W38" s="54"/>
      <c r="X38" s="53"/>
      <c r="Y38" s="53"/>
      <c r="Z38" s="53"/>
      <c r="AA38" s="53"/>
      <c r="AB38" s="53"/>
      <c r="AC38" s="54"/>
      <c r="AD38" s="54"/>
      <c r="AE38" s="53"/>
      <c r="AF38" s="53"/>
      <c r="AG38" s="53"/>
      <c r="AH38" s="53"/>
      <c r="AI38" s="53"/>
      <c r="AJ38" s="54"/>
      <c r="AK38" s="54"/>
      <c r="AL38" s="53"/>
      <c r="AM38" s="53"/>
      <c r="AN38" s="53"/>
      <c r="AO38" s="53"/>
      <c r="AP38" s="53"/>
      <c r="AQ38" s="77">
        <f t="shared" si="3"/>
        <v>126.08333333333333</v>
      </c>
      <c r="AR38" s="59">
        <f t="shared" si="0"/>
        <v>0</v>
      </c>
      <c r="AS38" s="59">
        <f t="shared" si="1"/>
        <v>0</v>
      </c>
      <c r="AT38" s="57">
        <f t="shared" si="2"/>
        <v>0</v>
      </c>
    </row>
    <row r="39" spans="1:46" ht="24.75" customHeight="1" hidden="1">
      <c r="A39" s="61" t="s">
        <v>33</v>
      </c>
      <c r="B39" s="74" t="s">
        <v>26</v>
      </c>
      <c r="C39" s="74"/>
      <c r="D39" s="74"/>
      <c r="E39" s="74" t="s">
        <v>29</v>
      </c>
      <c r="F39" s="74" t="s">
        <v>30</v>
      </c>
      <c r="G39" s="75"/>
      <c r="H39" s="75"/>
      <c r="I39" s="76" t="s">
        <v>37</v>
      </c>
      <c r="J39" s="53"/>
      <c r="K39" s="53"/>
      <c r="L39" s="53"/>
      <c r="M39" s="53"/>
      <c r="N39" s="53"/>
      <c r="O39" s="54"/>
      <c r="P39" s="54"/>
      <c r="Q39" s="53"/>
      <c r="R39" s="53"/>
      <c r="S39" s="53"/>
      <c r="T39" s="53"/>
      <c r="U39" s="53"/>
      <c r="V39" s="54"/>
      <c r="W39" s="54"/>
      <c r="X39" s="53"/>
      <c r="Y39" s="53"/>
      <c r="Z39" s="53"/>
      <c r="AA39" s="53"/>
      <c r="AB39" s="53"/>
      <c r="AC39" s="54"/>
      <c r="AD39" s="54"/>
      <c r="AE39" s="53"/>
      <c r="AF39" s="53"/>
      <c r="AG39" s="53"/>
      <c r="AH39" s="53"/>
      <c r="AI39" s="53"/>
      <c r="AJ39" s="54"/>
      <c r="AK39" s="54"/>
      <c r="AL39" s="53"/>
      <c r="AM39" s="53"/>
      <c r="AN39" s="53"/>
      <c r="AO39" s="53"/>
      <c r="AP39" s="53"/>
      <c r="AQ39" s="77">
        <f t="shared" si="3"/>
        <v>126.08333333333333</v>
      </c>
      <c r="AR39" s="59">
        <f t="shared" si="0"/>
        <v>0</v>
      </c>
      <c r="AS39" s="59">
        <f t="shared" si="1"/>
        <v>0</v>
      </c>
      <c r="AT39" s="57">
        <f>AQ39*AS39</f>
        <v>0</v>
      </c>
    </row>
    <row r="40" spans="1:46" ht="24.75" customHeight="1" hidden="1">
      <c r="A40" s="61" t="s">
        <v>33</v>
      </c>
      <c r="B40" s="74" t="s">
        <v>26</v>
      </c>
      <c r="C40" s="74"/>
      <c r="D40" s="74"/>
      <c r="E40" s="74" t="s">
        <v>29</v>
      </c>
      <c r="F40" s="74" t="s">
        <v>30</v>
      </c>
      <c r="G40" s="75"/>
      <c r="H40" s="75"/>
      <c r="I40" s="76" t="s">
        <v>37</v>
      </c>
      <c r="J40" s="53"/>
      <c r="K40" s="53"/>
      <c r="L40" s="53"/>
      <c r="M40" s="53"/>
      <c r="N40" s="53"/>
      <c r="O40" s="54"/>
      <c r="P40" s="54"/>
      <c r="Q40" s="53"/>
      <c r="R40" s="53"/>
      <c r="S40" s="53"/>
      <c r="T40" s="53"/>
      <c r="U40" s="53"/>
      <c r="V40" s="54"/>
      <c r="W40" s="54"/>
      <c r="X40" s="53"/>
      <c r="Y40" s="53"/>
      <c r="Z40" s="53"/>
      <c r="AA40" s="53"/>
      <c r="AB40" s="53"/>
      <c r="AC40" s="54"/>
      <c r="AD40" s="54"/>
      <c r="AE40" s="53"/>
      <c r="AF40" s="53"/>
      <c r="AG40" s="53"/>
      <c r="AH40" s="53"/>
      <c r="AI40" s="53"/>
      <c r="AJ40" s="54"/>
      <c r="AK40" s="54"/>
      <c r="AL40" s="53"/>
      <c r="AM40" s="53"/>
      <c r="AN40" s="53"/>
      <c r="AO40" s="53"/>
      <c r="AP40" s="53"/>
      <c r="AQ40" s="77">
        <f t="shared" si="3"/>
        <v>126.08333333333333</v>
      </c>
      <c r="AR40" s="59">
        <f t="shared" si="0"/>
        <v>0</v>
      </c>
      <c r="AS40" s="59">
        <f t="shared" si="1"/>
        <v>0</v>
      </c>
      <c r="AT40" s="57">
        <f t="shared" si="2"/>
        <v>0</v>
      </c>
    </row>
    <row r="41" spans="1:46" ht="24.75" customHeight="1" hidden="1" thickBot="1">
      <c r="A41" s="61" t="s">
        <v>33</v>
      </c>
      <c r="B41" s="74" t="s">
        <v>26</v>
      </c>
      <c r="C41" s="74"/>
      <c r="D41" s="74"/>
      <c r="E41" s="74" t="s">
        <v>29</v>
      </c>
      <c r="F41" s="74" t="s">
        <v>30</v>
      </c>
      <c r="G41" s="75"/>
      <c r="H41" s="75"/>
      <c r="I41" s="76" t="s">
        <v>37</v>
      </c>
      <c r="J41" s="53"/>
      <c r="K41" s="53"/>
      <c r="L41" s="53"/>
      <c r="M41" s="53"/>
      <c r="N41" s="53"/>
      <c r="O41" s="58"/>
      <c r="P41" s="58"/>
      <c r="Q41" s="53"/>
      <c r="R41" s="53"/>
      <c r="S41" s="53"/>
      <c r="T41" s="53"/>
      <c r="U41" s="53"/>
      <c r="V41" s="58"/>
      <c r="W41" s="58"/>
      <c r="X41" s="53"/>
      <c r="Y41" s="53"/>
      <c r="Z41" s="53"/>
      <c r="AA41" s="53"/>
      <c r="AB41" s="53"/>
      <c r="AC41" s="58"/>
      <c r="AD41" s="58"/>
      <c r="AE41" s="53"/>
      <c r="AF41" s="53"/>
      <c r="AG41" s="53"/>
      <c r="AH41" s="53"/>
      <c r="AI41" s="53"/>
      <c r="AJ41" s="58"/>
      <c r="AK41" s="58"/>
      <c r="AL41" s="53"/>
      <c r="AM41" s="53"/>
      <c r="AN41" s="53"/>
      <c r="AO41" s="53"/>
      <c r="AP41" s="53"/>
      <c r="AQ41" s="77">
        <f t="shared" si="3"/>
        <v>126.08333333333333</v>
      </c>
      <c r="AR41" s="59">
        <f t="shared" si="0"/>
        <v>0</v>
      </c>
      <c r="AS41" s="59">
        <f t="shared" si="1"/>
        <v>0</v>
      </c>
      <c r="AT41" s="57">
        <f t="shared" si="2"/>
        <v>0</v>
      </c>
    </row>
    <row r="42" spans="1:46" ht="24.75" customHeight="1" hidden="1">
      <c r="A42" s="61" t="s">
        <v>33</v>
      </c>
      <c r="B42" s="74" t="s">
        <v>26</v>
      </c>
      <c r="C42" s="74"/>
      <c r="D42" s="74"/>
      <c r="E42" s="74" t="s">
        <v>29</v>
      </c>
      <c r="F42" s="74" t="s">
        <v>30</v>
      </c>
      <c r="G42" s="74"/>
      <c r="H42" s="74"/>
      <c r="I42" s="76" t="s">
        <v>37</v>
      </c>
      <c r="J42" s="60"/>
      <c r="K42" s="60"/>
      <c r="L42" s="60"/>
      <c r="M42" s="60"/>
      <c r="N42" s="60"/>
      <c r="O42" s="58"/>
      <c r="P42" s="58"/>
      <c r="Q42" s="60"/>
      <c r="R42" s="60"/>
      <c r="S42" s="60"/>
      <c r="T42" s="60"/>
      <c r="U42" s="60"/>
      <c r="V42" s="58"/>
      <c r="W42" s="58"/>
      <c r="X42" s="60"/>
      <c r="Y42" s="60"/>
      <c r="Z42" s="60"/>
      <c r="AA42" s="60"/>
      <c r="AB42" s="60"/>
      <c r="AC42" s="58"/>
      <c r="AD42" s="58"/>
      <c r="AE42" s="60"/>
      <c r="AF42" s="60"/>
      <c r="AG42" s="60"/>
      <c r="AH42" s="60"/>
      <c r="AI42" s="60"/>
      <c r="AJ42" s="58"/>
      <c r="AK42" s="58"/>
      <c r="AL42" s="78"/>
      <c r="AM42" s="78"/>
      <c r="AN42" s="78"/>
      <c r="AO42" s="78"/>
      <c r="AP42" s="78"/>
      <c r="AQ42" s="77">
        <f t="shared" si="3"/>
        <v>126.08333333333333</v>
      </c>
      <c r="AR42" s="59">
        <f t="shared" si="0"/>
        <v>0</v>
      </c>
      <c r="AS42" s="59">
        <f t="shared" si="1"/>
        <v>0</v>
      </c>
      <c r="AT42" s="57">
        <f t="shared" si="2"/>
        <v>0</v>
      </c>
    </row>
    <row r="43" spans="1:46" ht="24.75" customHeight="1" hidden="1">
      <c r="A43" s="61" t="s">
        <v>33</v>
      </c>
      <c r="B43" s="74" t="s">
        <v>26</v>
      </c>
      <c r="C43" s="74"/>
      <c r="D43" s="74"/>
      <c r="E43" s="74" t="s">
        <v>29</v>
      </c>
      <c r="F43" s="74" t="s">
        <v>30</v>
      </c>
      <c r="G43" s="74"/>
      <c r="H43" s="74"/>
      <c r="I43" s="76" t="s">
        <v>37</v>
      </c>
      <c r="J43" s="53"/>
      <c r="K43" s="53"/>
      <c r="L43" s="53"/>
      <c r="M43" s="53"/>
      <c r="N43" s="53"/>
      <c r="O43" s="54"/>
      <c r="P43" s="54"/>
      <c r="Q43" s="53"/>
      <c r="R43" s="53"/>
      <c r="S43" s="53"/>
      <c r="T43" s="53"/>
      <c r="U43" s="53"/>
      <c r="V43" s="54"/>
      <c r="W43" s="54"/>
      <c r="X43" s="53"/>
      <c r="Y43" s="53"/>
      <c r="Z43" s="53"/>
      <c r="AA43" s="53"/>
      <c r="AB43" s="53"/>
      <c r="AC43" s="54"/>
      <c r="AD43" s="54"/>
      <c r="AE43" s="53"/>
      <c r="AF43" s="53"/>
      <c r="AG43" s="53"/>
      <c r="AH43" s="53"/>
      <c r="AI43" s="53"/>
      <c r="AJ43" s="54"/>
      <c r="AK43" s="54"/>
      <c r="AL43" s="79"/>
      <c r="AM43" s="79"/>
      <c r="AN43" s="79"/>
      <c r="AO43" s="79"/>
      <c r="AP43" s="79"/>
      <c r="AQ43" s="77">
        <f t="shared" si="3"/>
        <v>126.08333333333333</v>
      </c>
      <c r="AR43" s="59">
        <f t="shared" si="0"/>
        <v>0</v>
      </c>
      <c r="AS43" s="59">
        <f t="shared" si="1"/>
        <v>0</v>
      </c>
      <c r="AT43" s="57">
        <f t="shared" si="2"/>
        <v>0</v>
      </c>
    </row>
    <row r="44" spans="1:46" ht="24.75" customHeight="1" hidden="1">
      <c r="A44" s="61" t="s">
        <v>33</v>
      </c>
      <c r="B44" s="74" t="s">
        <v>26</v>
      </c>
      <c r="C44" s="74"/>
      <c r="D44" s="74"/>
      <c r="E44" s="74" t="s">
        <v>29</v>
      </c>
      <c r="F44" s="74" t="s">
        <v>30</v>
      </c>
      <c r="G44" s="74"/>
      <c r="H44" s="74"/>
      <c r="I44" s="76" t="s">
        <v>37</v>
      </c>
      <c r="J44" s="53"/>
      <c r="K44" s="53"/>
      <c r="L44" s="53"/>
      <c r="M44" s="53"/>
      <c r="N44" s="53"/>
      <c r="O44" s="54"/>
      <c r="P44" s="54"/>
      <c r="Q44" s="53"/>
      <c r="R44" s="53"/>
      <c r="S44" s="53"/>
      <c r="T44" s="53"/>
      <c r="U44" s="53"/>
      <c r="V44" s="54"/>
      <c r="W44" s="54"/>
      <c r="X44" s="53"/>
      <c r="Y44" s="53"/>
      <c r="Z44" s="53"/>
      <c r="AA44" s="53"/>
      <c r="AB44" s="53"/>
      <c r="AC44" s="54"/>
      <c r="AD44" s="54"/>
      <c r="AE44" s="53"/>
      <c r="AF44" s="53"/>
      <c r="AG44" s="53"/>
      <c r="AH44" s="53"/>
      <c r="AI44" s="53"/>
      <c r="AJ44" s="54"/>
      <c r="AK44" s="54"/>
      <c r="AL44" s="79"/>
      <c r="AM44" s="79"/>
      <c r="AN44" s="79"/>
      <c r="AO44" s="79"/>
      <c r="AP44" s="79"/>
      <c r="AQ44" s="77">
        <f t="shared" si="3"/>
        <v>126.08333333333333</v>
      </c>
      <c r="AR44" s="59">
        <f t="shared" si="0"/>
        <v>0</v>
      </c>
      <c r="AS44" s="59">
        <f t="shared" si="1"/>
        <v>0</v>
      </c>
      <c r="AT44" s="57">
        <f t="shared" si="2"/>
        <v>0</v>
      </c>
    </row>
    <row r="45" spans="1:46" ht="24.75" customHeight="1" hidden="1" thickBot="1">
      <c r="A45" s="61" t="s">
        <v>33</v>
      </c>
      <c r="B45" s="74" t="s">
        <v>26</v>
      </c>
      <c r="C45" s="74"/>
      <c r="D45" s="74"/>
      <c r="E45" s="74" t="s">
        <v>29</v>
      </c>
      <c r="F45" s="74" t="s">
        <v>30</v>
      </c>
      <c r="G45" s="74"/>
      <c r="H45" s="74"/>
      <c r="I45" s="76" t="s">
        <v>37</v>
      </c>
      <c r="J45" s="53"/>
      <c r="K45" s="53"/>
      <c r="L45" s="53"/>
      <c r="M45" s="53"/>
      <c r="N45" s="53"/>
      <c r="O45" s="54"/>
      <c r="P45" s="54"/>
      <c r="Q45" s="53"/>
      <c r="R45" s="53"/>
      <c r="S45" s="53"/>
      <c r="T45" s="53"/>
      <c r="U45" s="53"/>
      <c r="V45" s="54"/>
      <c r="W45" s="54"/>
      <c r="X45" s="53"/>
      <c r="Y45" s="53"/>
      <c r="Z45" s="53"/>
      <c r="AA45" s="53"/>
      <c r="AB45" s="53"/>
      <c r="AC45" s="54"/>
      <c r="AD45" s="54"/>
      <c r="AE45" s="53"/>
      <c r="AF45" s="53"/>
      <c r="AG45" s="53"/>
      <c r="AH45" s="53"/>
      <c r="AI45" s="53"/>
      <c r="AJ45" s="54"/>
      <c r="AK45" s="54"/>
      <c r="AL45" s="79"/>
      <c r="AM45" s="79"/>
      <c r="AN45" s="79"/>
      <c r="AO45" s="79"/>
      <c r="AP45" s="79"/>
      <c r="AQ45" s="77">
        <f t="shared" si="3"/>
        <v>126.08333333333333</v>
      </c>
      <c r="AR45" s="59">
        <f t="shared" si="0"/>
        <v>0</v>
      </c>
      <c r="AS45" s="59">
        <f t="shared" si="1"/>
        <v>0</v>
      </c>
      <c r="AT45" s="57">
        <f t="shared" si="2"/>
        <v>0</v>
      </c>
    </row>
    <row r="46" spans="1:46" s="88" customFormat="1" ht="18" customHeight="1" thickBot="1">
      <c r="A46" s="80"/>
      <c r="B46" s="81"/>
      <c r="C46" s="81"/>
      <c r="D46" s="81"/>
      <c r="E46" s="81"/>
      <c r="F46" s="81"/>
      <c r="G46" s="81"/>
      <c r="H46" s="81"/>
      <c r="I46" s="82"/>
      <c r="J46" s="83">
        <f aca="true" t="shared" si="4" ref="J46:AP46">COUNTIF(J19:J45,"&gt;0")</f>
        <v>0</v>
      </c>
      <c r="K46" s="83">
        <f t="shared" si="4"/>
        <v>0</v>
      </c>
      <c r="L46" s="83">
        <f t="shared" si="4"/>
        <v>0</v>
      </c>
      <c r="M46" s="83">
        <f t="shared" si="4"/>
        <v>2</v>
      </c>
      <c r="N46" s="83">
        <f t="shared" si="4"/>
        <v>2</v>
      </c>
      <c r="O46" s="83">
        <f t="shared" si="4"/>
        <v>2</v>
      </c>
      <c r="P46" s="83">
        <f t="shared" si="4"/>
        <v>0</v>
      </c>
      <c r="Q46" s="83">
        <f t="shared" si="4"/>
        <v>2</v>
      </c>
      <c r="R46" s="83">
        <f t="shared" si="4"/>
        <v>0</v>
      </c>
      <c r="S46" s="83">
        <f t="shared" si="4"/>
        <v>0</v>
      </c>
      <c r="T46" s="83">
        <f t="shared" si="4"/>
        <v>3</v>
      </c>
      <c r="U46" s="83">
        <f t="shared" si="4"/>
        <v>3</v>
      </c>
      <c r="V46" s="83">
        <f t="shared" si="4"/>
        <v>3</v>
      </c>
      <c r="W46" s="83">
        <f t="shared" si="4"/>
        <v>0</v>
      </c>
      <c r="X46" s="83">
        <f t="shared" si="4"/>
        <v>3</v>
      </c>
      <c r="Y46" s="83">
        <f t="shared" si="4"/>
        <v>0</v>
      </c>
      <c r="Z46" s="83">
        <f t="shared" si="4"/>
        <v>0</v>
      </c>
      <c r="AA46" s="83">
        <f t="shared" si="4"/>
        <v>2</v>
      </c>
      <c r="AB46" s="83">
        <f t="shared" si="4"/>
        <v>2</v>
      </c>
      <c r="AC46" s="83">
        <f t="shared" si="4"/>
        <v>2</v>
      </c>
      <c r="AD46" s="83">
        <f t="shared" si="4"/>
        <v>0</v>
      </c>
      <c r="AE46" s="83">
        <f t="shared" si="4"/>
        <v>2</v>
      </c>
      <c r="AF46" s="83">
        <f t="shared" si="4"/>
        <v>0</v>
      </c>
      <c r="AG46" s="83">
        <f t="shared" si="4"/>
        <v>0</v>
      </c>
      <c r="AH46" s="83">
        <f t="shared" si="4"/>
        <v>2</v>
      </c>
      <c r="AI46" s="83">
        <f t="shared" si="4"/>
        <v>2</v>
      </c>
      <c r="AJ46" s="83">
        <f t="shared" si="4"/>
        <v>0</v>
      </c>
      <c r="AK46" s="83">
        <f t="shared" si="4"/>
        <v>2</v>
      </c>
      <c r="AL46" s="83">
        <f t="shared" si="4"/>
        <v>2</v>
      </c>
      <c r="AM46" s="83">
        <f t="shared" si="4"/>
        <v>0</v>
      </c>
      <c r="AN46" s="83">
        <f t="shared" si="4"/>
        <v>0</v>
      </c>
      <c r="AO46" s="83">
        <f t="shared" si="4"/>
        <v>0</v>
      </c>
      <c r="AP46" s="83">
        <f t="shared" si="4"/>
        <v>0</v>
      </c>
      <c r="AQ46" s="84"/>
      <c r="AR46" s="85">
        <f>SUM(AR19:AR45)</f>
        <v>36</v>
      </c>
      <c r="AS46" s="86">
        <f>SUM(AS19:AS45)</f>
        <v>0</v>
      </c>
      <c r="AT46" s="87">
        <f>SUM(AT19:AT45)</f>
        <v>0</v>
      </c>
    </row>
    <row r="47" spans="1:46" s="95" customFormat="1" ht="25.5" customHeight="1">
      <c r="A47" s="89" t="s">
        <v>38</v>
      </c>
      <c r="B47" s="89"/>
      <c r="C47" s="89"/>
      <c r="D47" s="89"/>
      <c r="E47" s="89"/>
      <c r="F47" s="89"/>
      <c r="G47" s="89"/>
      <c r="H47" s="89"/>
      <c r="I47" s="90"/>
      <c r="J47" s="39"/>
      <c r="K47" s="39"/>
      <c r="L47" s="39"/>
      <c r="M47" s="39"/>
      <c r="N47" s="39"/>
      <c r="O47" s="39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91"/>
      <c r="AC47" s="91"/>
      <c r="AD47" s="91"/>
      <c r="AE47" s="91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92"/>
      <c r="AS47" s="93"/>
      <c r="AT47" s="94"/>
    </row>
    <row r="48" spans="1:46" s="95" customFormat="1" ht="11.25" customHeight="1" thickBot="1">
      <c r="A48" s="96"/>
      <c r="B48" s="96"/>
      <c r="C48" s="96"/>
      <c r="D48" s="96"/>
      <c r="E48" s="96"/>
      <c r="F48" s="96"/>
      <c r="G48" s="96"/>
      <c r="H48" s="96"/>
      <c r="I48" s="97"/>
      <c r="J48" s="39"/>
      <c r="K48" s="39"/>
      <c r="L48" s="39"/>
      <c r="M48" s="39"/>
      <c r="N48" s="39"/>
      <c r="O48" s="39"/>
      <c r="P48" s="39"/>
      <c r="R48" s="39"/>
      <c r="S48" s="39"/>
      <c r="T48" s="39"/>
      <c r="U48" s="39"/>
      <c r="V48" s="39"/>
      <c r="W48" s="39"/>
      <c r="X48" s="39"/>
      <c r="Y48" s="39"/>
      <c r="Z48" s="91"/>
      <c r="AA48" s="91"/>
      <c r="AB48" s="91"/>
      <c r="AC48" s="91"/>
      <c r="AD48" s="91"/>
      <c r="AE48" s="91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98"/>
      <c r="AS48" s="98"/>
      <c r="AT48" s="99"/>
    </row>
    <row r="49" spans="9:46" ht="20.25" customHeight="1">
      <c r="I49" s="100"/>
      <c r="J49" s="41"/>
      <c r="K49" s="39"/>
      <c r="L49" s="39"/>
      <c r="M49" s="39"/>
      <c r="N49" s="39"/>
      <c r="O49" s="39"/>
      <c r="P49" s="39"/>
      <c r="Q49" s="95"/>
      <c r="R49" s="40"/>
      <c r="U49" s="34"/>
      <c r="V49" s="34"/>
      <c r="W49" s="34"/>
      <c r="X49" s="34"/>
      <c r="Y49" s="34"/>
      <c r="Z49" s="34"/>
      <c r="AA49" s="34"/>
      <c r="AB49" s="34"/>
      <c r="AC49" s="41"/>
      <c r="AD49" s="41"/>
      <c r="AE49" s="41"/>
      <c r="AF49" s="41"/>
      <c r="AG49" s="41"/>
      <c r="AH49" s="41"/>
      <c r="AI49" s="30"/>
      <c r="AJ49" s="30"/>
      <c r="AK49" s="30"/>
      <c r="AL49" s="143"/>
      <c r="AM49" s="144"/>
      <c r="AN49" s="144"/>
      <c r="AO49" s="145"/>
      <c r="AP49" s="145"/>
      <c r="AQ49" s="145"/>
      <c r="AR49" s="145"/>
      <c r="AS49" s="145"/>
      <c r="AT49" s="101"/>
    </row>
    <row r="50" spans="1:46" ht="20.25" customHeight="1">
      <c r="A50" s="134" t="s">
        <v>39</v>
      </c>
      <c r="B50" s="134"/>
      <c r="C50" s="134"/>
      <c r="D50" s="134"/>
      <c r="E50" s="134"/>
      <c r="F50" s="134"/>
      <c r="G50" s="134"/>
      <c r="H50" s="134"/>
      <c r="I50" s="135"/>
      <c r="J50" s="136"/>
      <c r="U50" s="41"/>
      <c r="V50" s="41"/>
      <c r="W50" s="41"/>
      <c r="X50" s="41"/>
      <c r="Y50" s="102"/>
      <c r="Z50" s="102"/>
      <c r="AA50" s="102"/>
      <c r="AB50" s="102"/>
      <c r="AC50" s="41"/>
      <c r="AD50" s="41"/>
      <c r="AE50" s="41"/>
      <c r="AF50" s="41"/>
      <c r="AG50" s="41"/>
      <c r="AH50" s="41"/>
      <c r="AI50" s="30"/>
      <c r="AJ50" s="30"/>
      <c r="AK50" s="30"/>
      <c r="AL50" s="139"/>
      <c r="AM50" s="140"/>
      <c r="AN50" s="140"/>
      <c r="AO50" s="141"/>
      <c r="AP50" s="141"/>
      <c r="AQ50" s="141"/>
      <c r="AR50" s="141"/>
      <c r="AS50" s="141"/>
      <c r="AT50" s="103"/>
    </row>
    <row r="51" spans="1:46" ht="20.25" customHeight="1">
      <c r="A51" s="104"/>
      <c r="B51" s="104"/>
      <c r="C51" s="104"/>
      <c r="D51" s="104"/>
      <c r="E51" s="104"/>
      <c r="F51" s="104"/>
      <c r="G51" s="104"/>
      <c r="H51" s="104"/>
      <c r="I51" s="100"/>
      <c r="J51" s="41"/>
      <c r="U51" s="41"/>
      <c r="V51" s="41"/>
      <c r="W51" s="41"/>
      <c r="X51" s="41"/>
      <c r="Y51" s="102"/>
      <c r="Z51" s="102"/>
      <c r="AA51" s="102"/>
      <c r="AB51" s="102"/>
      <c r="AC51" s="41"/>
      <c r="AD51" s="41"/>
      <c r="AE51" s="41"/>
      <c r="AF51" s="41"/>
      <c r="AG51" s="41"/>
      <c r="AH51" s="41"/>
      <c r="AI51" s="30"/>
      <c r="AJ51" s="30"/>
      <c r="AK51" s="30"/>
      <c r="AL51" s="139"/>
      <c r="AM51" s="140"/>
      <c r="AN51" s="140"/>
      <c r="AO51" s="141"/>
      <c r="AP51" s="141"/>
      <c r="AQ51" s="141"/>
      <c r="AR51" s="141"/>
      <c r="AS51" s="141"/>
      <c r="AT51" s="105"/>
    </row>
    <row r="52" spans="1:46" ht="20.25" customHeight="1">
      <c r="A52" s="104"/>
      <c r="B52" s="104"/>
      <c r="C52" s="104"/>
      <c r="D52" s="104"/>
      <c r="E52" s="104"/>
      <c r="F52" s="104"/>
      <c r="G52" s="104"/>
      <c r="H52" s="104"/>
      <c r="I52" s="100"/>
      <c r="J52" s="41"/>
      <c r="U52" s="34"/>
      <c r="V52" s="34"/>
      <c r="W52" s="34"/>
      <c r="X52" s="34"/>
      <c r="Y52" s="106"/>
      <c r="Z52" s="106"/>
      <c r="AA52" s="106"/>
      <c r="AE52" s="41"/>
      <c r="AF52" s="41"/>
      <c r="AG52" s="41"/>
      <c r="AH52" s="41"/>
      <c r="AK52" s="30"/>
      <c r="AL52" s="139"/>
      <c r="AM52" s="140"/>
      <c r="AN52" s="140"/>
      <c r="AO52" s="141"/>
      <c r="AP52" s="141"/>
      <c r="AQ52" s="141"/>
      <c r="AR52" s="141"/>
      <c r="AS52" s="141"/>
      <c r="AT52" s="123"/>
    </row>
    <row r="53" spans="1:46" ht="20.25" customHeight="1">
      <c r="A53" s="108"/>
      <c r="B53" s="108"/>
      <c r="C53" s="108"/>
      <c r="D53" s="108"/>
      <c r="E53" s="108"/>
      <c r="F53" s="108"/>
      <c r="G53" s="108"/>
      <c r="H53" s="108"/>
      <c r="I53" s="109"/>
      <c r="J53" s="41"/>
      <c r="U53" s="34"/>
      <c r="V53" s="34"/>
      <c r="W53" s="34"/>
      <c r="X53" s="34"/>
      <c r="Y53" s="106"/>
      <c r="Z53" s="106"/>
      <c r="AA53" s="106"/>
      <c r="AE53" s="34"/>
      <c r="AF53" s="34"/>
      <c r="AG53" s="34"/>
      <c r="AH53" s="34"/>
      <c r="AK53" s="30"/>
      <c r="AL53" s="139"/>
      <c r="AM53" s="140"/>
      <c r="AN53" s="140"/>
      <c r="AO53" s="141"/>
      <c r="AP53" s="141"/>
      <c r="AQ53" s="141"/>
      <c r="AR53" s="141"/>
      <c r="AS53" s="141"/>
      <c r="AT53" s="110"/>
    </row>
    <row r="54" spans="1:46" ht="20.25" customHeight="1">
      <c r="A54" s="108"/>
      <c r="B54" s="108"/>
      <c r="C54" s="108"/>
      <c r="D54" s="108"/>
      <c r="E54" s="108"/>
      <c r="F54" s="108"/>
      <c r="G54" s="108"/>
      <c r="H54" s="108"/>
      <c r="I54" s="109"/>
      <c r="J54" s="95"/>
      <c r="K54" s="111"/>
      <c r="L54" s="111"/>
      <c r="M54" s="111"/>
      <c r="N54" s="26"/>
      <c r="O54" s="39"/>
      <c r="P54" s="39"/>
      <c r="Q54" s="40"/>
      <c r="R54" s="40"/>
      <c r="S54" s="40"/>
      <c r="T54" s="39"/>
      <c r="U54" s="39"/>
      <c r="V54" s="39"/>
      <c r="W54" s="39"/>
      <c r="X54" s="41"/>
      <c r="Y54" s="41"/>
      <c r="Z54" s="41"/>
      <c r="AA54" s="41"/>
      <c r="AE54" s="34"/>
      <c r="AF54" s="34"/>
      <c r="AG54" s="34"/>
      <c r="AH54" s="34"/>
      <c r="AK54" s="30"/>
      <c r="AL54" s="139"/>
      <c r="AM54" s="140"/>
      <c r="AN54" s="140"/>
      <c r="AO54" s="141"/>
      <c r="AP54" s="141"/>
      <c r="AQ54" s="141"/>
      <c r="AR54" s="141"/>
      <c r="AS54" s="141"/>
      <c r="AT54" s="107"/>
    </row>
    <row r="55" spans="1:46" ht="20.25" customHeight="1">
      <c r="A55" s="40"/>
      <c r="B55" s="40"/>
      <c r="C55" s="40"/>
      <c r="D55" s="40"/>
      <c r="E55" s="40"/>
      <c r="F55" s="40"/>
      <c r="G55" s="40"/>
      <c r="H55" s="40"/>
      <c r="I55" s="109"/>
      <c r="J55" s="95"/>
      <c r="K55" s="111"/>
      <c r="L55" s="111"/>
      <c r="M55" s="111"/>
      <c r="N55" s="41"/>
      <c r="O55" s="41"/>
      <c r="P55" s="112"/>
      <c r="R55" s="41"/>
      <c r="S55" s="41"/>
      <c r="T55" s="39"/>
      <c r="U55" s="39"/>
      <c r="V55" s="39"/>
      <c r="W55" s="39"/>
      <c r="X55" s="41"/>
      <c r="Y55" s="41"/>
      <c r="Z55" s="41"/>
      <c r="AA55" s="41"/>
      <c r="AB55" s="40"/>
      <c r="AC55" s="40"/>
      <c r="AD55" s="39"/>
      <c r="AE55" s="39"/>
      <c r="AF55" s="39"/>
      <c r="AG55" s="39"/>
      <c r="AH55" s="41"/>
      <c r="AI55" s="40"/>
      <c r="AJ55" s="40"/>
      <c r="AK55" s="30"/>
      <c r="AL55" s="139"/>
      <c r="AM55" s="140"/>
      <c r="AN55" s="140"/>
      <c r="AO55" s="141"/>
      <c r="AP55" s="141"/>
      <c r="AQ55" s="141"/>
      <c r="AR55" s="141"/>
      <c r="AS55" s="141"/>
      <c r="AT55" s="110"/>
    </row>
    <row r="56" ht="23.25" customHeight="1"/>
    <row r="57" spans="2:46" ht="23.25" customHeight="1">
      <c r="B57" s="122"/>
      <c r="AT57" s="113"/>
    </row>
    <row r="58" ht="23.25" customHeight="1">
      <c r="AT58" s="113"/>
    </row>
    <row r="59" spans="1:40" s="114" customFormat="1" ht="23.25" customHeight="1">
      <c r="A59" s="114" t="s">
        <v>6</v>
      </c>
      <c r="I59" s="115"/>
      <c r="N59" s="116"/>
      <c r="T59" s="117"/>
      <c r="U59" s="117"/>
      <c r="V59" s="117"/>
      <c r="W59" s="117"/>
      <c r="AB59" s="118" t="s">
        <v>40</v>
      </c>
      <c r="AC59" s="117"/>
      <c r="AD59" s="117"/>
      <c r="AF59" s="117"/>
      <c r="AG59" s="119"/>
      <c r="AH59" s="117"/>
      <c r="AI59" s="117"/>
      <c r="AJ59" s="117"/>
      <c r="AK59" s="117"/>
      <c r="AL59" s="117"/>
      <c r="AM59" s="117"/>
      <c r="AN59" s="117"/>
    </row>
    <row r="60" spans="1:28" s="26" customFormat="1" ht="23.25" customHeight="1">
      <c r="A60" s="114" t="s">
        <v>50</v>
      </c>
      <c r="I60" s="100"/>
      <c r="AB60" s="114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39">
    <mergeCell ref="AT17:AT18"/>
    <mergeCell ref="AR17:AR18"/>
    <mergeCell ref="AL53:AS53"/>
    <mergeCell ref="AL54:AS54"/>
    <mergeCell ref="AL55:AS55"/>
    <mergeCell ref="AL51:AS51"/>
    <mergeCell ref="AL52:AS52"/>
    <mergeCell ref="AA11:AF11"/>
    <mergeCell ref="AG11:AR11"/>
    <mergeCell ref="AA12:AF12"/>
    <mergeCell ref="AG12:AR12"/>
    <mergeCell ref="AL49:AS49"/>
    <mergeCell ref="AL50:AS50"/>
    <mergeCell ref="AS17:AS18"/>
    <mergeCell ref="A17:A18"/>
    <mergeCell ref="B17:H18"/>
    <mergeCell ref="I17:I18"/>
    <mergeCell ref="AQ17:AQ18"/>
    <mergeCell ref="AA13:AF13"/>
    <mergeCell ref="AA14:AF14"/>
    <mergeCell ref="AG14:AR14"/>
    <mergeCell ref="AA15:AF15"/>
    <mergeCell ref="AG15:AR15"/>
    <mergeCell ref="AG13:AR13"/>
    <mergeCell ref="B9:R9"/>
    <mergeCell ref="AA9:AF9"/>
    <mergeCell ref="AG9:AR9"/>
    <mergeCell ref="B10:R10"/>
    <mergeCell ref="AA10:AF10"/>
    <mergeCell ref="AG10:AR10"/>
    <mergeCell ref="AJ2:AK2"/>
    <mergeCell ref="AA6:AT6"/>
    <mergeCell ref="B7:R7"/>
    <mergeCell ref="AA7:AF7"/>
    <mergeCell ref="AG7:AR7"/>
    <mergeCell ref="B8:I8"/>
    <mergeCell ref="J8:R8"/>
    <mergeCell ref="AA8:AF8"/>
    <mergeCell ref="AG8:AR8"/>
  </mergeCells>
  <printOptions horizontalCentered="1"/>
  <pageMargins left="0.1968503937007874" right="0.1968503937007874" top="0.2755905511811024" bottom="0.1968503937007874" header="0" footer="0"/>
  <pageSetup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Reklama</dc:creator>
  <cp:keywords/>
  <dc:description/>
  <cp:lastModifiedBy>User</cp:lastModifiedBy>
  <cp:lastPrinted>2015-02-04T09:01:50Z</cp:lastPrinted>
  <dcterms:created xsi:type="dcterms:W3CDTF">2015-02-04T08:38:45Z</dcterms:created>
  <dcterms:modified xsi:type="dcterms:W3CDTF">2015-02-26T11:25:43Z</dcterms:modified>
  <cp:category/>
  <cp:version/>
  <cp:contentType/>
  <cp:contentStatus/>
</cp:coreProperties>
</file>